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<sst xmlns="http://schemas.openxmlformats.org/spreadsheetml/2006/main" count="404" uniqueCount="275">
  <si>
    <t>УТВЕРЖДАЮ</t>
  </si>
  <si>
    <t>__________________</t>
  </si>
  <si>
    <t>(подпись)</t>
  </si>
  <si>
    <t>(расшифровка подписи)</t>
  </si>
  <si>
    <t>ИНН</t>
  </si>
  <si>
    <t>КПП</t>
  </si>
  <si>
    <t>№</t>
  </si>
  <si>
    <t>Наименование показателя</t>
  </si>
  <si>
    <t>Нефинансовые активы, всего</t>
  </si>
  <si>
    <t>в том числе:</t>
  </si>
  <si>
    <t>Финансовые активы, всего</t>
  </si>
  <si>
    <t>из них:</t>
  </si>
  <si>
    <t>по ОКЕИ</t>
  </si>
  <si>
    <t>ПЛАН ФИНАНСОВО-ХОЗЯЙСТВЕННОЙ ДЕЯТЕЛЬНОСТИ</t>
  </si>
  <si>
    <t xml:space="preserve">МУНИЦИПАЛЬНОГО УЧРЕЖДЕНИЯ ТОРОПЕЦКОГО РАЙОНА </t>
  </si>
  <si>
    <t>Наименование муниципального учреждения Торопецкого района</t>
  </si>
  <si>
    <t>КОДЫ</t>
  </si>
  <si>
    <t>по ОКПО</t>
  </si>
  <si>
    <t>Код по реестру бюджетного процесса, а также юридических лиц, не являющихся</t>
  </si>
  <si>
    <t>участниками бюджетного процесса</t>
  </si>
  <si>
    <t>Адрес фактического местонахождения муниципального учреждения Торопецкого района</t>
  </si>
  <si>
    <t>Наименование функционального ( отраслевого)отдела администрации Торопецкого района</t>
  </si>
  <si>
    <t>осуществляющего функции и полномочия учредителя муниципального учреждения</t>
  </si>
  <si>
    <t>Торопецкого района</t>
  </si>
  <si>
    <t>Ед. измерения: рубли</t>
  </si>
  <si>
    <t>Сведения о деятельности муниципального учреждения</t>
  </si>
  <si>
    <t>1.3. Перечень муниципальных услуг ( работ), относящихся в соответствии с уставом к основным видам деятельности муниципального учреждения</t>
  </si>
  <si>
    <t>Торопецкого района, предоставление которых для физических и (или) юридических лиц осуществляется, в том числе за плату:</t>
  </si>
  <si>
    <t>1.4. Общая балансовая стоимость недвижимого муниципального имущества  на дату составления плана финансово-хоззяйственной деятельности</t>
  </si>
  <si>
    <t>муниципального учреждения Торопецкого района:</t>
  </si>
  <si>
    <t>1.5.Общая балансовая стоимость движимого имущества на дату составления плана финансово-хоззяйственной деятельности</t>
  </si>
  <si>
    <t>1.6. Иная информация по решению учредителя.</t>
  </si>
  <si>
    <t xml:space="preserve">Таблица 1 </t>
  </si>
  <si>
    <t>Показатели финансового состояния муниципального учреждения</t>
  </si>
  <si>
    <t>неддвижимое имущество, всего</t>
  </si>
  <si>
    <t>остаточная стоимость</t>
  </si>
  <si>
    <t>особо ценное движимое имущество, всего</t>
  </si>
  <si>
    <t>( последнюю отчетную  дату)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</si>
  <si>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</si>
  <si>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</si>
  <si>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</si>
  <si>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</si>
  <si>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</si>
  <si>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</si>
  <si>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</si>
  <si>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</si>
  <si>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</t>
  </si>
  <si>
    <t>просроченная кредиторская задолженность</t>
  </si>
  <si>
    <t>Код строки</t>
  </si>
  <si>
    <t>субсидия на финансовое обеспечение выполнения муниципального задания</t>
  </si>
  <si>
    <t>субсидтии,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</si>
  <si>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</si>
  <si>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поступления от оказания услуг        ( выполнения работ) на платной основеи иной приносящей доход деятельности</t>
  </si>
  <si>
    <t>всего</t>
  </si>
  <si>
    <t>из них гранты</t>
  </si>
  <si>
    <t>в том числе</t>
  </si>
  <si>
    <t>Таблица 2</t>
  </si>
  <si>
    <t>Показатели по поступлениям</t>
  </si>
  <si>
    <t>и выплатам муниципального учреждения</t>
  </si>
  <si>
    <t>Объем финансового обеспечения, руб. ( с точностью до двух знаков после запятой- 0,00)</t>
  </si>
  <si>
    <t>Поступление от доходов, всего:</t>
  </si>
  <si>
    <t>в том числе: доходы от собственности</t>
  </si>
  <si>
    <t>х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</si>
  <si>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</si>
  <si>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</si>
  <si>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субсидии,предоставленные из бюджета</t>
  </si>
  <si>
    <t>прочие доходы</t>
  </si>
  <si>
    <t>доходы от операций с активами</t>
  </si>
  <si>
    <t>Выплаты по расходам,всего:</t>
  </si>
  <si>
    <t>в том числе на выплату персоналу, всего</t>
  </si>
  <si>
    <t>социальные и иные выплаты населению, всего</t>
  </si>
  <si>
    <t xml:space="preserve">из них: </t>
  </si>
  <si>
    <t>безвозмездные перечисления организациям</t>
  </si>
  <si>
    <t>прочие расходы( 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</si>
  <si>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</si>
  <si>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</si>
  <si>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из них увеличение остатков средств:</t>
  </si>
  <si>
    <t>прочие поступления</t>
  </si>
  <si>
    <t>Выбытие финансовых активов, всего</t>
  </si>
  <si>
    <t>Из них: 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</si>
  <si>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</si>
  <si>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</si>
  <si>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</si>
  <si>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Год начала закупки</t>
  </si>
  <si>
    <t>в соответствии с Федеральным законом от 5 апреля 2013 г. № 44-ФЗ " О контрактной системе в сфере закупок товаров, работ, услуг для обеспечения государственных  и муниципальных нужд"</t>
  </si>
  <si>
    <t>в соответствии с Федеральным законом от 18 июля 2011 г. № 223-ФЗ " О закупках товаров, рпбот, услуг отдельным видам юридических лиц"</t>
  </si>
  <si>
    <t>Сумма выплат по расходам на закупку  товаров, работ и услуг, руб. ( с точностью до двух знаков после запятой - 0,00)</t>
  </si>
  <si>
    <t>всего закупки</t>
  </si>
  <si>
    <t>Таблица 2.1</t>
  </si>
  <si>
    <t>Показатели выплат по расходам</t>
  </si>
  <si>
    <t>на закупку товаров, работ, услуг муниципального учреждения</t>
  </si>
  <si>
    <t>Выплаты по расходам на закупку товаров, работ, услуг всего:</t>
  </si>
  <si>
    <t>0001</t>
  </si>
  <si>
    <t>в том числе: на оплату контрактов заключенных до начала очередного финансового года:</t>
  </si>
  <si>
    <t>на закупку товаров, работ,услуг по году начала закупки:</t>
  </si>
  <si>
    <t>Сумма( руб., с точностью до двух знаков после запятой- 0,00)</t>
  </si>
  <si>
    <t>010</t>
  </si>
  <si>
    <t>020</t>
  </si>
  <si>
    <t>Поступление</t>
  </si>
  <si>
    <t>030</t>
  </si>
  <si>
    <t>Выбытие</t>
  </si>
  <si>
    <t>040</t>
  </si>
  <si>
    <t>Таблица 3</t>
  </si>
  <si>
    <t>во временное распоряжение муниципального учреждения</t>
  </si>
  <si>
    <t>на ________________20____г.</t>
  </si>
  <si>
    <t>Сведения о средствах, поступающих</t>
  </si>
  <si>
    <t>Таблица 4</t>
  </si>
  <si>
    <t>Справочная информация</t>
  </si>
  <si>
    <t>Объем публичных обязательств, всего:</t>
  </si>
  <si>
    <t>Объем бюджетных инвестиций ( в части передания полномочий муниципального заказчика в соответствии с Бюджетным кодексом Российской Федерации), всего</t>
  </si>
  <si>
    <t>Объем средств, поступивших во временное распоряжение, всего</t>
  </si>
  <si>
    <t>Исполнитель</t>
  </si>
  <si>
    <t>м.п.</t>
  </si>
  <si>
    <t>1.1. Цели деятельности муниципального учреждения Торопецкого района:формирование личности ребенка с учетом особенностей его физического, психического развития,индивидуальных возможностей и способностей; подготовка к обучению в школе; развитие и совершенствование образовательного процесса; осуществление дополнительных мер социальной поддержки врспитанников и работников учреждения.</t>
  </si>
  <si>
    <t>Код по бюджетной классификации Российской Федерации</t>
  </si>
  <si>
    <t>____________________</t>
  </si>
  <si>
    <t>на 01.01.2017 г.</t>
  </si>
  <si>
    <t>доходы от оказания услуг, работ: в том числе</t>
  </si>
  <si>
    <t>08500000000000000130</t>
  </si>
  <si>
    <t>08500000000000000180</t>
  </si>
  <si>
    <t>из них: оплата труда и начисления на выплаты по оплате труда, в том числе</t>
  </si>
  <si>
    <t>Коммунальные услуги</t>
  </si>
  <si>
    <t>Работы по содержанию имущества</t>
  </si>
  <si>
    <t>Прочие работы и услуги</t>
  </si>
  <si>
    <t>Увеличение стоимости материальных запасов</t>
  </si>
  <si>
    <t>Заработная плата</t>
  </si>
  <si>
    <t>Взносы по обязательному социальному страхованию на выплаты по оплате труда и иные выплаты работникам</t>
  </si>
  <si>
    <t>Прочие расходы</t>
  </si>
  <si>
    <t>Х</t>
  </si>
  <si>
    <t>иные выплаты персоналу учреждение,заисключением ФОТ</t>
  </si>
  <si>
    <t>прочие выплаты</t>
  </si>
  <si>
    <t xml:space="preserve"> из них:налоги и сборы</t>
  </si>
  <si>
    <t>МУ " Отдел образования администрации Торопецкого района"</t>
  </si>
  <si>
    <t>1.2. Виды деятельности муниципального учреждения Торопецкого района: 1.1. среднее общее образование 1.2. предоставление социальных услуг без обеспечения проживания.</t>
  </si>
  <si>
    <t xml:space="preserve"> Субсидии на выполнение муниципального задания (Расходы на обеспечение государственных гарантий реализации прав на получение общедоступного и бесплатного дошкольного,начального общего,среднего общего образования в муниципальных общеобразовательных организациях,обеспечение дополнительного образования детей в муниципальных общеобразовательных организациях</t>
  </si>
  <si>
    <t xml:space="preserve">    Субсидия на выполнение муниципального задания (Общеобразовательные организации)</t>
  </si>
  <si>
    <t>08500000000000000130 1.0702.511022120Г</t>
  </si>
  <si>
    <t>Доходы от оказания платных услуг (Общеобразовательные учреждения)</t>
  </si>
  <si>
    <t xml:space="preserve">  Субсидии на иные цели (Расходы на обеспечение комплексной безопасности зданий и помещений,находящихся в муниципальной собственности, используемых для размещения общеобразовательных организаций)</t>
  </si>
  <si>
    <r>
      <rPr>
        <sz val="7"/>
        <rFont val="Times New Roman"/>
        <family val="1"/>
      </rPr>
      <t>08</t>
    </r>
    <r>
      <rPr>
        <sz val="7"/>
        <rFont val="Arial"/>
        <family val="2"/>
      </rPr>
      <t>500000000000000180 2.0702.511022220В</t>
    </r>
  </si>
  <si>
    <t xml:space="preserve">   Субсидии на иные цели (Расходы на создание условий для предоставления транспортных услуг населению и организации)</t>
  </si>
  <si>
    <r>
      <rPr>
        <sz val="7"/>
        <rFont val="Times New Roman"/>
        <family val="1"/>
      </rPr>
      <t>08</t>
    </r>
    <r>
      <rPr>
        <sz val="7"/>
        <rFont val="Arial"/>
        <family val="2"/>
      </rPr>
      <t>500000000000000180 2.0702.51103S025В</t>
    </r>
  </si>
  <si>
    <r>
      <rPr>
        <sz val="7"/>
        <rFont val="Times New Roman"/>
        <family val="1"/>
      </rPr>
      <t>08</t>
    </r>
    <r>
      <rPr>
        <sz val="7"/>
        <rFont val="Arial"/>
        <family val="2"/>
      </rPr>
      <t>500000000000000180 2.0702.51104S023В</t>
    </r>
  </si>
  <si>
    <t>Субсидия на выполнение муниципального задания (Общеобразовательные организации)</t>
  </si>
  <si>
    <t>085.0702. 111.211.(1.0702.511022120Г)</t>
  </si>
  <si>
    <t>085.0702. 119.213.(1.0702.511022120Г)</t>
  </si>
  <si>
    <t>085.0702. 112.212.(1.0702.511022120Г)</t>
  </si>
  <si>
    <t xml:space="preserve">  Субсидии на выполнение муниципального задания (Расходы на обеспечение государственных гарантий реализации прав на получение общедоступного и бесплатного дошкольного,начального общего,среднего общего образования в муниципальных общеобразовательных организациях,обеспечение дополнительного образования детей в муниципальных общеобразовательных организациях</t>
  </si>
  <si>
    <t>085.0702. 244.(1.0701.511022120Г)</t>
  </si>
  <si>
    <t>085.0702. 244.223.(1.0702.511022120Г)</t>
  </si>
  <si>
    <t>085.0702. 244.225.(1.0702.511022120Г)</t>
  </si>
  <si>
    <t xml:space="preserve">        Субсидии на иные цели (Расходы на обеспечение комплексной безопасности зданий и помещений,находящихся в муниципальной собственности, используемых для размещения общеобразовательных организаций)</t>
  </si>
  <si>
    <t xml:space="preserve">       Субсидии на иные цели (Расходы на создание условий для предоставления транспортных услуг населению и организации)</t>
  </si>
  <si>
    <t>Работы, услуги  по содержанию имущества</t>
  </si>
  <si>
    <t>085.0702. 244.340.(2.0702.51103S025В)</t>
  </si>
  <si>
    <t xml:space="preserve">       Субсидии на иные цели (Расходы на организацию обеспечения учащихся начальных классов муниципальных общеобразовательных организаций горячим питанием</t>
  </si>
  <si>
    <t>085.000000000130(4.0702.0000009991)</t>
  </si>
  <si>
    <t>Доходы от оказания платных услуг (ОСТАТКИ Общеобразовательные учреждения)</t>
  </si>
  <si>
    <t>Доходы от оказания платных услуг (Образовательные учреждения)</t>
  </si>
  <si>
    <t>085.0702. 244.(4.0702.0000000021)</t>
  </si>
  <si>
    <t>085.0702  244.226.(1.0702.511022120Г)</t>
  </si>
  <si>
    <t>085.0702.244.340.(1.0702.511022120Г)</t>
  </si>
  <si>
    <t xml:space="preserve"> общеобразовательные организации</t>
  </si>
  <si>
    <t>Ц68540</t>
  </si>
  <si>
    <t xml:space="preserve">   Субсидии на иные цели (Расходы на организацию обеспечения учащихся начальных классов муниципальных общеобразовательных организаций горячим питанием)</t>
  </si>
  <si>
    <t>085.0702. 244.340.(4.0702.0000009991)</t>
  </si>
  <si>
    <t>Директор</t>
  </si>
  <si>
    <t>Главный бухгалтер</t>
  </si>
  <si>
    <t>Субсидия на иные цели (ОСТАТКИ по горячему питанию)</t>
  </si>
  <si>
    <t>085.0702. 244.226.(2.0702.0009999992)</t>
  </si>
  <si>
    <t>085.0702. 244.225.(2.0702.511022220В)</t>
  </si>
  <si>
    <t>Платные услуги по МЗ (Родительская плата в группах пр школах)</t>
  </si>
  <si>
    <t>08500000000000000130 1.0702.0000000020</t>
  </si>
  <si>
    <t xml:space="preserve">   Субсидии на иные цели (Компенсация части родительской платы)</t>
  </si>
  <si>
    <t>Пособия по социальной помощи населению</t>
  </si>
  <si>
    <t>085.0702. 244.340.(4.0702.0000000021)</t>
  </si>
  <si>
    <t>085.0702. 244.(1.0702.0000000020)</t>
  </si>
  <si>
    <t>Платные услуги по МЗ (ОСТАТКИ Родительская плата в группах при школах)</t>
  </si>
  <si>
    <t>085.000000000130(1.0702.0000000092)</t>
  </si>
  <si>
    <t>085.0702. 244.340.(1.0702.0000000092)</t>
  </si>
  <si>
    <t>085.0702. 244.340.(2.0702.0009999992)</t>
  </si>
  <si>
    <t>Доходы,полученные от безвозмездных перечислений (Общеобразовательные учреждения)</t>
  </si>
  <si>
    <t>085.0702. 244.(4.0702.0000000022)</t>
  </si>
  <si>
    <t>085.0702. 244.340.(4.0702.0000000022)</t>
  </si>
  <si>
    <t>269.1</t>
  </si>
  <si>
    <t>269.2</t>
  </si>
  <si>
    <t>Субсидия на иные цели (ОСТАТКИ по компенсации части родительской платы)</t>
  </si>
  <si>
    <t>269.4</t>
  </si>
  <si>
    <t>085.1004. 321.262.(2.1004.0000000999)</t>
  </si>
  <si>
    <t xml:space="preserve">МБОУ ТР Поженская СОШ </t>
  </si>
  <si>
    <t>172862, Тверская обл.,Торопецкий район, д.Пожня, ул. Советская, д.30</t>
  </si>
  <si>
    <t xml:space="preserve">   Субсидии на иные цели (Расходы по организации предшкольной подготовки детей в возрасте от 3 до 7 лет, не посещающих детский сад)</t>
  </si>
  <si>
    <r>
      <rPr>
        <sz val="7"/>
        <rFont val="Times New Roman"/>
        <family val="1"/>
      </rPr>
      <t>08</t>
    </r>
    <r>
      <rPr>
        <sz val="7"/>
        <rFont val="Arial"/>
        <family val="2"/>
      </rPr>
      <t>500000000000000180 2.0702.511032420В</t>
    </r>
  </si>
  <si>
    <t>Доходы,полученные от безвозмездных поступлений (ОСТАТКИ Общеобразовательные учреждения)</t>
  </si>
  <si>
    <t>085.0702. 244.340.(4.0702.0000009992)</t>
  </si>
  <si>
    <t>085.000000000130(4.0702.0000009992)</t>
  </si>
  <si>
    <t>Доходы, полученные от безвозмездных поступлений (ОСТАТКИ Общеобразовательные учреждения)</t>
  </si>
  <si>
    <t>Иная субсидия (Компенсация чпсти родительской платы)</t>
  </si>
  <si>
    <t>Субсидия на иные цели (Расходы по организации предшкольной подготовки детей в возрасте от 3 до 7 лет, не посещающих детский сад)</t>
  </si>
  <si>
    <t>085.0702. 111.211.(2.0702.511032420В)</t>
  </si>
  <si>
    <t>085.0702. 119.213.(2.0702.511032420В)</t>
  </si>
  <si>
    <t>Услуги связи</t>
  </si>
  <si>
    <t>085.0702. 244.340.(2.0702.511032420В)</t>
  </si>
  <si>
    <t>269.3</t>
  </si>
  <si>
    <t>(подпись)  Салоп Н.Н.( Ф.И.О.)</t>
  </si>
  <si>
    <t xml:space="preserve">   Субсидии на иные цели (Расходы на организацию обеспечения учащихся начальных классов муниципальных общеобразовательных организаций горячим питанием) областной</t>
  </si>
  <si>
    <t xml:space="preserve">   Субсидии на иные цели (Расходы на создание условий для предоставления транспортных услуг населению и организации) областной</t>
  </si>
  <si>
    <t xml:space="preserve">       Субсидии на иные цели (Расходы на создание условий для предоставления транспортных услуг населению и организации), областной</t>
  </si>
  <si>
    <t xml:space="preserve">       Субсидии на иные цели (Расходы на организацию обеспечения учащихся начальных классов муниципальных общеобразовательных организаций горячим питанием),областные</t>
  </si>
  <si>
    <t>269.6</t>
  </si>
  <si>
    <t>269.7</t>
  </si>
  <si>
    <t>Увеличение стоимости основных средств</t>
  </si>
  <si>
    <t>Ст.223  Коммунальные услуги (электроэнергия)</t>
  </si>
  <si>
    <t>Ст.223  Коммунальные услуги (вода)</t>
  </si>
  <si>
    <t>Ст.221 (услуги связи)</t>
  </si>
  <si>
    <t>(подпись) Колбанева О.В.  ( Ф.И.О.)</t>
  </si>
  <si>
    <t xml:space="preserve">(подпись) Колбанева О.В.  ( Ф.И.О.)                </t>
  </si>
  <si>
    <t xml:space="preserve"> Заведующий Муниципальным учреждением"Отдел образования администрации Торопецкого района"</t>
  </si>
  <si>
    <t xml:space="preserve">Н.В.Капитонова </t>
  </si>
  <si>
    <t>" 24" января  2018 г.</t>
  </si>
  <si>
    <t>" 24" января   2018 г.</t>
  </si>
  <si>
    <t>08500000000000000130 1.0702.5110210750</t>
  </si>
  <si>
    <r>
      <rPr>
        <sz val="7"/>
        <rFont val="Times New Roman"/>
        <family val="1"/>
      </rPr>
      <t>08</t>
    </r>
    <r>
      <rPr>
        <sz val="7"/>
        <rFont val="Arial"/>
        <family val="2"/>
      </rPr>
      <t>500000000000000180 2.1004.5320210500</t>
    </r>
  </si>
  <si>
    <r>
      <rPr>
        <sz val="7"/>
        <rFont val="Times New Roman"/>
        <family val="1"/>
      </rPr>
      <t>08</t>
    </r>
    <r>
      <rPr>
        <sz val="7"/>
        <rFont val="Arial"/>
        <family val="2"/>
      </rPr>
      <t>500000000000000180 2.0702.5110310250</t>
    </r>
  </si>
  <si>
    <r>
      <rPr>
        <sz val="7"/>
        <rFont val="Times New Roman"/>
        <family val="1"/>
      </rPr>
      <t>08</t>
    </r>
    <r>
      <rPr>
        <sz val="7"/>
        <rFont val="Arial"/>
        <family val="2"/>
      </rPr>
      <t>500000000000000180 2.0702.5110410230</t>
    </r>
  </si>
  <si>
    <t>085.0702. 111.211.(1.0702.5110210750)</t>
  </si>
  <si>
    <t>085.0702. 119.213 (1.0702.5110210750)</t>
  </si>
  <si>
    <t>085.0702. 851.291.(1.0702.511022120Г)</t>
  </si>
  <si>
    <t>085.0702. 244.221.(2.1004.5320210500)</t>
  </si>
  <si>
    <t>085.0702. 321.262.(2.1004.5320210500)</t>
  </si>
  <si>
    <t>085.0701. 244.221.(1.0701.5110210750)</t>
  </si>
  <si>
    <t>085.0701. 244.340.(1.0701.5110210750)</t>
  </si>
  <si>
    <t>085.0701. 244.226.(1.0701.5110210750)</t>
  </si>
  <si>
    <t>085.0701. 244.310.(1.0701.5110210750)</t>
  </si>
  <si>
    <t>085.0702. 244.340.(1.0702.0000000020)</t>
  </si>
  <si>
    <t xml:space="preserve">    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</si>
  <si>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       Начисления на выплаты по оплате труда</t>
  </si>
  <si>
    <t>085.000000000130(1.0702.0000000992)</t>
  </si>
  <si>
    <t>085.0702. 119.213.(1.0702.0000000092)</t>
  </si>
  <si>
    <t xml:space="preserve">      Прочая закупка товаров, работ и услуг для обеспечения государственных (муниципальных) нужд</t>
  </si>
  <si>
    <t>085.0702. 244.223.(1.0702.0000000092)</t>
  </si>
  <si>
    <t xml:space="preserve">        Увеличение стоимости материальных запасов</t>
  </si>
  <si>
    <t xml:space="preserve">    Субсидия на выполнение муниципального задания (ОСТАТКИ  МЗ по госгарантиям в общеобразовательных учреждениях)</t>
  </si>
  <si>
    <t>085.000000000130(1.0702.0000009992)</t>
  </si>
  <si>
    <t>085.0702. 244.221.(1.0702.0000009992)</t>
  </si>
  <si>
    <t>085.0702. 244.340.(2.0702.5110310230)</t>
  </si>
  <si>
    <t>085.0702. 244.340.(2.0702.51104S0230)</t>
  </si>
  <si>
    <t>085.0702. 244.225.(2.0702.5110310250)</t>
  </si>
  <si>
    <t xml:space="preserve">    Субсидия на иные цели (ОСТАТКИ по капитальному ремонту в общеобразовательных учреждениях)</t>
  </si>
  <si>
    <t xml:space="preserve">        Работы, услуги по содержанию имущества</t>
  </si>
  <si>
    <t>085.0702. 244.225.(2.0702.0000000096)</t>
  </si>
  <si>
    <t xml:space="preserve">    Субсидия на иные цели (ОСТАТКИ по подвозу обучающихся к месту обучения и обратно)</t>
  </si>
  <si>
    <t>085.0702. 244.340.(2.0702.0000009992)</t>
  </si>
  <si>
    <t xml:space="preserve">    Субсидия на иные цели (ОСТАТКИ по горячему питанию)</t>
  </si>
  <si>
    <t>085.0702. 244.340.(2.0702.0000999992)</t>
  </si>
  <si>
    <t>08500000000000000131 4.0702.0000000021</t>
  </si>
  <si>
    <t>08500000000000000189 4.0702.0000000022</t>
  </si>
  <si>
    <t xml:space="preserve">СТ. 225обслуж.АПС </t>
  </si>
  <si>
    <t xml:space="preserve">ст. 225 Мониторинг тр. Ср-в </t>
  </si>
  <si>
    <t xml:space="preserve">ст.340 бензин </t>
  </si>
  <si>
    <t xml:space="preserve">225 тех.обслуж. </t>
  </si>
  <si>
    <t xml:space="preserve">ст. 226 пред. Посл. м/осмотр </t>
  </si>
  <si>
    <t xml:space="preserve">ст. 340 питание </t>
  </si>
  <si>
    <t>Сумма, . руб.</t>
  </si>
  <si>
    <t>на 2018г.</t>
  </si>
  <si>
    <t>на 2018 г.</t>
  </si>
  <si>
    <t>на 2018 год и 2019-2020 плановый период</t>
  </si>
  <si>
    <t>на 2018 очередной финансовый год</t>
  </si>
  <si>
    <t>на 2019г. 1-ый год планового периода</t>
  </si>
  <si>
    <t>на 2020г. 2-ой год планового периода</t>
  </si>
  <si>
    <t>на 2018г. очередной финансовый год</t>
  </si>
  <si>
    <t>на 2019 г.1-ый год планового периода</t>
  </si>
  <si>
    <t>на 2018 г. очередной финансовый год</t>
  </si>
  <si>
    <t>на 2019 г. 1-ый год планового периода</t>
  </si>
  <si>
    <t>на 2020 . 2-ой год планового периода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</si>
</sst>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7"/>
      <name val="Arial"/>
      <family val="2"/>
    </font>
    <font>
      <b/>
      <sz val="7"/>
      <name val="Arial"/>
      <family val="2"/>
    </font>
    <font>
      <sz val="7"/>
      <name val="Times New Roman"/>
      <family val="1"/>
    </font>
    <font>
      <b/>
      <i/>
      <sz val="7"/>
      <name val="Arial"/>
      <family val="2"/>
    </font>
    <font>
      <sz val="10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 Cyr"/>
      <family val="0"/>
    </font>
    <font>
      <b/>
      <sz val="8"/>
      <color rgb="FF00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1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49" fontId="48" fillId="0" borderId="1">
      <alignment horizontal="left" vertical="top" wrapText="1"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9" fillId="26" borderId="2" applyNumberFormat="0" applyAlignment="0" applyProtection="0"/>
    <xf numFmtId="0" fontId="50" fillId="27" borderId="3" applyNumberFormat="0" applyAlignment="0" applyProtection="0"/>
    <xf numFmtId="0" fontId="51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11" fillId="28" borderId="8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11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vertical="center" wrapText="1"/>
    </xf>
    <xf numFmtId="0" fontId="0" fillId="0" borderId="0" xfId="0" applyAlignment="1">
      <alignment vertical="center" wrapText="1"/>
    </xf>
    <xf numFmtId="49" fontId="7" fillId="0" borderId="14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14" fillId="0" borderId="11" xfId="0" applyFont="1" applyBorder="1" applyAlignment="1">
      <alignment vertical="center" wrapText="1"/>
    </xf>
    <xf numFmtId="49" fontId="0" fillId="0" borderId="11" xfId="0" applyNumberFormat="1" applyBorder="1" applyAlignment="1">
      <alignment horizontal="center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13" fillId="0" borderId="11" xfId="0" applyFont="1" applyBorder="1" applyAlignment="1">
      <alignment horizontal="center"/>
    </xf>
    <xf numFmtId="0" fontId="0" fillId="0" borderId="0" xfId="0" applyBorder="1" applyAlignment="1">
      <alignment horizontal="left"/>
    </xf>
    <xf numFmtId="4" fontId="12" fillId="0" borderId="11" xfId="0" applyNumberFormat="1" applyFont="1" applyBorder="1" applyAlignment="1">
      <alignment/>
    </xf>
    <xf numFmtId="4" fontId="12" fillId="0" borderId="11" xfId="0" applyNumberFormat="1" applyFont="1" applyBorder="1" applyAlignment="1">
      <alignment horizontal="center"/>
    </xf>
    <xf numFmtId="0" fontId="0" fillId="33" borderId="11" xfId="0" applyFill="1" applyBorder="1" applyAlignment="1">
      <alignment horizontal="center"/>
    </xf>
    <xf numFmtId="4" fontId="12" fillId="33" borderId="11" xfId="0" applyNumberFormat="1" applyFont="1" applyFill="1" applyBorder="1" applyAlignment="1">
      <alignment horizontal="center"/>
    </xf>
    <xf numFmtId="0" fontId="13" fillId="33" borderId="11" xfId="0" applyFont="1" applyFill="1" applyBorder="1" applyAlignment="1">
      <alignment horizontal="center"/>
    </xf>
    <xf numFmtId="4" fontId="15" fillId="33" borderId="11" xfId="0" applyNumberFormat="1" applyFont="1" applyFill="1" applyBorder="1" applyAlignment="1">
      <alignment/>
    </xf>
    <xf numFmtId="4" fontId="15" fillId="33" borderId="11" xfId="0" applyNumberFormat="1" applyFont="1" applyFill="1" applyBorder="1" applyAlignment="1">
      <alignment horizontal="center"/>
    </xf>
    <xf numFmtId="0" fontId="16" fillId="33" borderId="11" xfId="0" applyFont="1" applyFill="1" applyBorder="1" applyAlignment="1">
      <alignment horizontal="center"/>
    </xf>
    <xf numFmtId="4" fontId="17" fillId="33" borderId="11" xfId="0" applyNumberFormat="1" applyFont="1" applyFill="1" applyBorder="1" applyAlignment="1">
      <alignment horizontal="center"/>
    </xf>
    <xf numFmtId="4" fontId="15" fillId="0" borderId="11" xfId="0" applyNumberFormat="1" applyFont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4" fontId="12" fillId="0" borderId="11" xfId="0" applyNumberFormat="1" applyFont="1" applyBorder="1" applyAlignment="1">
      <alignment horizontal="center" vertical="center"/>
    </xf>
    <xf numFmtId="4" fontId="12" fillId="0" borderId="11" xfId="0" applyNumberFormat="1" applyFont="1" applyBorder="1" applyAlignment="1">
      <alignment horizontal="center"/>
    </xf>
    <xf numFmtId="4" fontId="12" fillId="0" borderId="11" xfId="0" applyNumberFormat="1" applyFont="1" applyBorder="1" applyAlignment="1">
      <alignment/>
    </xf>
    <xf numFmtId="4" fontId="12" fillId="33" borderId="11" xfId="0" applyNumberFormat="1" applyFont="1" applyFill="1" applyBorder="1" applyAlignment="1">
      <alignment horizontal="center"/>
    </xf>
    <xf numFmtId="0" fontId="18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vertical="top" wrapText="1"/>
    </xf>
    <xf numFmtId="4" fontId="15" fillId="0" borderId="11" xfId="0" applyNumberFormat="1" applyFont="1" applyBorder="1" applyAlignment="1">
      <alignment horizontal="center" vertical="center"/>
    </xf>
    <xf numFmtId="0" fontId="20" fillId="33" borderId="11" xfId="0" applyFont="1" applyFill="1" applyBorder="1" applyAlignment="1">
      <alignment horizontal="center"/>
    </xf>
    <xf numFmtId="0" fontId="21" fillId="33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4" fontId="15" fillId="0" borderId="11" xfId="0" applyNumberFormat="1" applyFont="1" applyBorder="1" applyAlignment="1">
      <alignment/>
    </xf>
    <xf numFmtId="49" fontId="20" fillId="0" borderId="11" xfId="0" applyNumberFormat="1" applyFont="1" applyBorder="1" applyAlignment="1">
      <alignment horizontal="center"/>
    </xf>
    <xf numFmtId="4" fontId="12" fillId="33" borderId="11" xfId="0" applyNumberFormat="1" applyFont="1" applyFill="1" applyBorder="1" applyAlignment="1">
      <alignment/>
    </xf>
    <xf numFmtId="0" fontId="18" fillId="0" borderId="11" xfId="0" applyNumberFormat="1" applyFont="1" applyBorder="1" applyAlignment="1">
      <alignment vertical="top" wrapText="1"/>
    </xf>
    <xf numFmtId="0" fontId="19" fillId="0" borderId="11" xfId="0" applyNumberFormat="1" applyFont="1" applyBorder="1" applyAlignment="1">
      <alignment vertical="top" wrapText="1"/>
    </xf>
    <xf numFmtId="0" fontId="18" fillId="33" borderId="11" xfId="0" applyFont="1" applyFill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19" fillId="0" borderId="11" xfId="0" applyFont="1" applyBorder="1" applyAlignment="1">
      <alignment vertical="top"/>
    </xf>
    <xf numFmtId="0" fontId="18" fillId="0" borderId="11" xfId="0" applyFont="1" applyBorder="1" applyAlignment="1">
      <alignment vertical="top"/>
    </xf>
    <xf numFmtId="0" fontId="20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0" fillId="0" borderId="11" xfId="0" applyFont="1" applyBorder="1" applyAlignment="1">
      <alignment/>
    </xf>
    <xf numFmtId="49" fontId="21" fillId="0" borderId="11" xfId="0" applyNumberFormat="1" applyFont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/>
    </xf>
    <xf numFmtId="49" fontId="21" fillId="0" borderId="11" xfId="0" applyNumberFormat="1" applyFont="1" applyBorder="1" applyAlignment="1">
      <alignment horizontal="center"/>
    </xf>
    <xf numFmtId="0" fontId="24" fillId="0" borderId="0" xfId="0" applyFont="1" applyAlignment="1">
      <alignment horizontal="left" vertical="top"/>
    </xf>
    <xf numFmtId="0" fontId="13" fillId="0" borderId="11" xfId="0" applyFont="1" applyBorder="1" applyAlignment="1">
      <alignment horizontal="center" vertical="center"/>
    </xf>
    <xf numFmtId="0" fontId="24" fillId="0" borderId="15" xfId="0" applyFont="1" applyBorder="1" applyAlignment="1">
      <alignment horizontal="left" vertical="top"/>
    </xf>
    <xf numFmtId="0" fontId="0" fillId="0" borderId="0" xfId="0" applyFont="1" applyAlignment="1">
      <alignment/>
    </xf>
    <xf numFmtId="0" fontId="25" fillId="0" borderId="11" xfId="0" applyFont="1" applyBorder="1" applyAlignment="1">
      <alignment/>
    </xf>
    <xf numFmtId="4" fontId="25" fillId="0" borderId="0" xfId="0" applyNumberFormat="1" applyFont="1" applyAlignment="1">
      <alignment/>
    </xf>
    <xf numFmtId="4" fontId="25" fillId="0" borderId="11" xfId="0" applyNumberFormat="1" applyFont="1" applyBorder="1" applyAlignment="1">
      <alignment/>
    </xf>
    <xf numFmtId="4" fontId="14" fillId="0" borderId="11" xfId="0" applyNumberFormat="1" applyFont="1" applyBorder="1" applyAlignment="1">
      <alignment horizontal="center"/>
    </xf>
    <xf numFmtId="4" fontId="25" fillId="0" borderId="16" xfId="0" applyNumberFormat="1" applyFont="1" applyBorder="1" applyAlignment="1">
      <alignment/>
    </xf>
    <xf numFmtId="0" fontId="26" fillId="0" borderId="11" xfId="0" applyFont="1" applyBorder="1" applyAlignment="1">
      <alignment/>
    </xf>
    <xf numFmtId="4" fontId="27" fillId="0" borderId="11" xfId="0" applyNumberFormat="1" applyFont="1" applyBorder="1" applyAlignment="1">
      <alignment horizontal="center"/>
    </xf>
    <xf numFmtId="49" fontId="63" fillId="0" borderId="1" xfId="33" applyFont="1" applyProtection="1">
      <alignment horizontal="left" vertical="top" wrapText="1"/>
      <protection/>
    </xf>
    <xf numFmtId="49" fontId="64" fillId="0" borderId="1" xfId="33" applyFont="1" applyProtection="1">
      <alignment horizontal="left" vertical="top" wrapText="1"/>
      <protection/>
    </xf>
    <xf numFmtId="49" fontId="63" fillId="0" borderId="1" xfId="33" applyFont="1" applyAlignment="1" applyProtection="1">
      <alignment horizontal="left" vertical="center" wrapText="1"/>
      <protection/>
    </xf>
    <xf numFmtId="4" fontId="15" fillId="34" borderId="11" xfId="0" applyNumberFormat="1" applyFont="1" applyFill="1" applyBorder="1" applyAlignment="1">
      <alignment horizontal="center"/>
    </xf>
    <xf numFmtId="4" fontId="12" fillId="35" borderId="11" xfId="0" applyNumberFormat="1" applyFont="1" applyFill="1" applyBorder="1" applyAlignment="1">
      <alignment horizontal="center"/>
    </xf>
    <xf numFmtId="4" fontId="26" fillId="0" borderId="0" xfId="0" applyNumberFormat="1" applyFont="1" applyAlignment="1">
      <alignment/>
    </xf>
    <xf numFmtId="4" fontId="26" fillId="0" borderId="11" xfId="0" applyNumberFormat="1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right"/>
    </xf>
    <xf numFmtId="0" fontId="7" fillId="0" borderId="19" xfId="0" applyFont="1" applyBorder="1" applyAlignment="1">
      <alignment horizontal="right"/>
    </xf>
    <xf numFmtId="0" fontId="10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right"/>
    </xf>
    <xf numFmtId="0" fontId="7" fillId="0" borderId="2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23" xfId="0" applyFont="1" applyBorder="1" applyAlignment="1">
      <alignment vertical="center" wrapText="1"/>
    </xf>
    <xf numFmtId="0" fontId="10" fillId="0" borderId="11" xfId="0" applyFont="1" applyBorder="1" applyAlignment="1">
      <alignment horizontal="left"/>
    </xf>
    <xf numFmtId="0" fontId="7" fillId="0" borderId="17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16" xfId="0" applyFont="1" applyBorder="1" applyAlignment="1">
      <alignment horizontal="left"/>
    </xf>
    <xf numFmtId="172" fontId="7" fillId="0" borderId="18" xfId="0" applyNumberFormat="1" applyFont="1" applyBorder="1" applyAlignment="1">
      <alignment horizontal="center"/>
    </xf>
    <xf numFmtId="172" fontId="7" fillId="0" borderId="20" xfId="0" applyNumberFormat="1" applyFont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0" xfId="0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12" xfId="0" applyBorder="1" applyAlignment="1">
      <alignment horizontal="left"/>
    </xf>
    <xf numFmtId="0" fontId="0" fillId="0" borderId="15" xfId="0" applyBorder="1" applyAlignment="1">
      <alignment horizontal="left"/>
    </xf>
    <xf numFmtId="0" fontId="7" fillId="0" borderId="11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2" fontId="7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24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6" xfId="0" applyFont="1" applyBorder="1" applyAlignment="1">
      <alignment horizontal="right"/>
    </xf>
    <xf numFmtId="0" fontId="7" fillId="0" borderId="12" xfId="0" applyFont="1" applyBorder="1" applyAlignment="1">
      <alignment horizontal="left" vertical="justify" wrapText="1"/>
    </xf>
    <xf numFmtId="0" fontId="7" fillId="0" borderId="24" xfId="0" applyFont="1" applyBorder="1" applyAlignment="1">
      <alignment horizontal="left" vertical="justify" wrapText="1"/>
    </xf>
    <xf numFmtId="0" fontId="7" fillId="0" borderId="15" xfId="0" applyFont="1" applyBorder="1" applyAlignment="1">
      <alignment horizontal="left" vertical="justify" wrapText="1"/>
    </xf>
    <xf numFmtId="0" fontId="7" fillId="0" borderId="11" xfId="0" applyFont="1" applyBorder="1" applyAlignment="1">
      <alignment vertical="center" wrapText="1"/>
    </xf>
    <xf numFmtId="2" fontId="7" fillId="0" borderId="17" xfId="0" applyNumberFormat="1" applyFont="1" applyBorder="1" applyAlignment="1">
      <alignment horizontal="right"/>
    </xf>
    <xf numFmtId="2" fontId="7" fillId="0" borderId="19" xfId="0" applyNumberFormat="1" applyFont="1" applyBorder="1" applyAlignment="1">
      <alignment horizontal="right"/>
    </xf>
    <xf numFmtId="0" fontId="7" fillId="0" borderId="16" xfId="0" applyFont="1" applyBorder="1" applyAlignment="1">
      <alignment vertical="center" wrapText="1"/>
    </xf>
    <xf numFmtId="0" fontId="7" fillId="0" borderId="14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right"/>
    </xf>
    <xf numFmtId="0" fontId="7" fillId="0" borderId="18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18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1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172" fontId="10" fillId="0" borderId="15" xfId="0" applyNumberFormat="1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0" fillId="0" borderId="22" xfId="0" applyFont="1" applyBorder="1" applyAlignment="1">
      <alignment horizontal="left"/>
    </xf>
    <xf numFmtId="0" fontId="7" fillId="0" borderId="17" xfId="0" applyFont="1" applyBorder="1" applyAlignment="1">
      <alignment horizontal="left" vertical="justify" wrapText="1"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7" fillId="0" borderId="21" xfId="0" applyFont="1" applyBorder="1" applyAlignment="1">
      <alignment horizontal="left"/>
    </xf>
    <xf numFmtId="1" fontId="2" fillId="0" borderId="0" xfId="0" applyNumberFormat="1" applyFont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7" fillId="0" borderId="13" xfId="0" applyFont="1" applyBorder="1" applyAlignment="1">
      <alignment horizontal="left"/>
    </xf>
    <xf numFmtId="0" fontId="4" fillId="0" borderId="0" xfId="0" applyFont="1" applyAlignment="1">
      <alignment horizontal="center"/>
    </xf>
    <xf numFmtId="4" fontId="12" fillId="0" borderId="22" xfId="0" applyNumberFormat="1" applyFont="1" applyBorder="1" applyAlignment="1">
      <alignment horizontal="center"/>
    </xf>
    <xf numFmtId="4" fontId="12" fillId="0" borderId="16" xfId="0" applyNumberFormat="1" applyFont="1" applyBorder="1" applyAlignment="1">
      <alignment horizontal="center"/>
    </xf>
    <xf numFmtId="0" fontId="19" fillId="0" borderId="11" xfId="0" applyFont="1" applyBorder="1" applyAlignment="1">
      <alignment horizontal="center" vertical="center" wrapText="1"/>
    </xf>
    <xf numFmtId="4" fontId="12" fillId="0" borderId="22" xfId="0" applyNumberFormat="1" applyFont="1" applyBorder="1" applyAlignment="1">
      <alignment horizontal="center"/>
    </xf>
    <xf numFmtId="4" fontId="12" fillId="0" borderId="16" xfId="0" applyNumberFormat="1" applyFont="1" applyBorder="1" applyAlignment="1">
      <alignment horizontal="center"/>
    </xf>
    <xf numFmtId="0" fontId="19" fillId="0" borderId="22" xfId="0" applyFont="1" applyBorder="1" applyAlignment="1">
      <alignment horizontal="left" vertical="top" wrapText="1"/>
    </xf>
    <xf numFmtId="0" fontId="19" fillId="0" borderId="16" xfId="0" applyFont="1" applyBorder="1" applyAlignment="1">
      <alignment horizontal="left" vertical="top" wrapText="1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49" fontId="22" fillId="0" borderId="22" xfId="0" applyNumberFormat="1" applyFont="1" applyBorder="1" applyAlignment="1">
      <alignment horizontal="center"/>
    </xf>
    <xf numFmtId="49" fontId="22" fillId="0" borderId="16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49" fontId="21" fillId="0" borderId="22" xfId="0" applyNumberFormat="1" applyFont="1" applyBorder="1" applyAlignment="1">
      <alignment horizontal="center"/>
    </xf>
    <xf numFmtId="49" fontId="21" fillId="0" borderId="16" xfId="0" applyNumberFormat="1" applyFont="1" applyBorder="1" applyAlignment="1">
      <alignment horizontal="center"/>
    </xf>
    <xf numFmtId="49" fontId="20" fillId="0" borderId="22" xfId="0" applyNumberFormat="1" applyFont="1" applyBorder="1" applyAlignment="1">
      <alignment horizontal="center"/>
    </xf>
    <xf numFmtId="49" fontId="20" fillId="0" borderId="16" xfId="0" applyNumberFormat="1" applyFont="1" applyBorder="1" applyAlignment="1">
      <alignment horizontal="center"/>
    </xf>
    <xf numFmtId="0" fontId="18" fillId="0" borderId="22" xfId="0" applyFont="1" applyBorder="1" applyAlignment="1">
      <alignment horizontal="left" vertical="top" wrapText="1"/>
    </xf>
    <xf numFmtId="0" fontId="18" fillId="0" borderId="16" xfId="0" applyFont="1" applyBorder="1" applyAlignment="1">
      <alignment horizontal="left" vertical="top" wrapText="1"/>
    </xf>
    <xf numFmtId="0" fontId="13" fillId="0" borderId="22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4" fontId="15" fillId="0" borderId="22" xfId="0" applyNumberFormat="1" applyFont="1" applyBorder="1" applyAlignment="1">
      <alignment horizontal="center"/>
    </xf>
    <xf numFmtId="4" fontId="15" fillId="0" borderId="16" xfId="0" applyNumberFormat="1" applyFon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5"/>
  <sheetViews>
    <sheetView zoomScalePageLayoutView="0" workbookViewId="0" topLeftCell="A40">
      <selection activeCell="G24" sqref="G24"/>
    </sheetView>
  </sheetViews>
  <sheetFormatPr defaultColWidth="9.140625" defaultRowHeight="12.75"/>
  <cols>
    <col min="1" max="1" width="9.8515625" style="0" customWidth="1"/>
    <col min="4" max="4" width="8.00390625" style="0" customWidth="1"/>
    <col min="5" max="5" width="12.57421875" style="0" customWidth="1"/>
    <col min="7" max="8" width="10.00390625" style="0" bestFit="1" customWidth="1"/>
  </cols>
  <sheetData>
    <row r="1" spans="6:13" ht="12.75">
      <c r="F1" s="1"/>
      <c r="G1" s="7"/>
      <c r="H1" s="7"/>
      <c r="I1" s="7"/>
      <c r="K1" s="155" t="s">
        <v>0</v>
      </c>
      <c r="L1" s="155"/>
      <c r="M1" s="155"/>
    </row>
    <row r="2" spans="6:13" ht="12.75">
      <c r="F2" s="11"/>
      <c r="G2" s="11"/>
      <c r="H2" s="11"/>
      <c r="I2" s="11"/>
      <c r="J2" s="156" t="s">
        <v>217</v>
      </c>
      <c r="K2" s="156"/>
      <c r="L2" s="156"/>
      <c r="M2" s="156"/>
    </row>
    <row r="3" spans="6:13" ht="12.75">
      <c r="F3" s="11"/>
      <c r="G3" s="11"/>
      <c r="H3" s="11"/>
      <c r="I3" s="11"/>
      <c r="J3" s="156"/>
      <c r="K3" s="156"/>
      <c r="L3" s="156"/>
      <c r="M3" s="156"/>
    </row>
    <row r="4" spans="6:13" ht="12.75">
      <c r="F4" s="11"/>
      <c r="G4" s="11"/>
      <c r="H4" s="11"/>
      <c r="I4" s="11"/>
      <c r="J4" s="156"/>
      <c r="K4" s="156"/>
      <c r="L4" s="156"/>
      <c r="M4" s="156"/>
    </row>
    <row r="5" spans="6:13" ht="12.75">
      <c r="F5" s="7"/>
      <c r="G5" s="7"/>
      <c r="H5" s="12"/>
      <c r="I5" s="12"/>
      <c r="J5" s="155" t="s">
        <v>1</v>
      </c>
      <c r="K5" s="155"/>
      <c r="L5" s="157" t="s">
        <v>218</v>
      </c>
      <c r="M5" s="157"/>
    </row>
    <row r="6" spans="6:13" ht="12.75">
      <c r="F6" s="178"/>
      <c r="G6" s="178"/>
      <c r="H6" s="159"/>
      <c r="I6" s="159"/>
      <c r="J6" s="178" t="s">
        <v>2</v>
      </c>
      <c r="K6" s="178"/>
      <c r="L6" s="159" t="s">
        <v>3</v>
      </c>
      <c r="M6" s="159"/>
    </row>
    <row r="7" spans="6:13" ht="15.75">
      <c r="F7" s="13"/>
      <c r="G7" s="13"/>
      <c r="H7" s="13"/>
      <c r="I7" s="13"/>
      <c r="J7" s="160" t="s">
        <v>220</v>
      </c>
      <c r="K7" s="160"/>
      <c r="L7" s="160"/>
      <c r="M7" s="160"/>
    </row>
    <row r="10" spans="1:9" ht="15.75">
      <c r="A10" s="13"/>
      <c r="B10" s="13"/>
      <c r="C10" s="13"/>
      <c r="D10" s="13"/>
      <c r="E10" s="13"/>
      <c r="F10" s="13"/>
      <c r="G10" s="13"/>
      <c r="H10" s="13"/>
      <c r="I10" s="13"/>
    </row>
    <row r="11" spans="1:10" ht="15.75">
      <c r="A11" s="13"/>
      <c r="B11" s="13"/>
      <c r="C11" s="13"/>
      <c r="D11" s="161" t="s">
        <v>13</v>
      </c>
      <c r="E11" s="161"/>
      <c r="F11" s="161"/>
      <c r="G11" s="161"/>
      <c r="H11" s="161"/>
      <c r="I11" s="161"/>
      <c r="J11" s="161"/>
    </row>
    <row r="12" spans="1:11" ht="14.25">
      <c r="A12" s="14"/>
      <c r="B12" s="14"/>
      <c r="C12" s="135" t="s">
        <v>14</v>
      </c>
      <c r="D12" s="135"/>
      <c r="E12" s="135"/>
      <c r="F12" s="135"/>
      <c r="G12" s="135"/>
      <c r="H12" s="135"/>
      <c r="I12" s="135"/>
      <c r="J12" s="135"/>
      <c r="K12" s="135"/>
    </row>
    <row r="13" spans="1:11" ht="14.25">
      <c r="A13" s="14"/>
      <c r="B13" s="14"/>
      <c r="C13" s="135" t="s">
        <v>266</v>
      </c>
      <c r="D13" s="135"/>
      <c r="E13" s="135"/>
      <c r="F13" s="135"/>
      <c r="G13" s="135"/>
      <c r="H13" s="135"/>
      <c r="I13" s="135"/>
      <c r="J13" s="135"/>
      <c r="K13" s="135"/>
    </row>
    <row r="14" spans="1:9" ht="15.75">
      <c r="A14" s="15"/>
      <c r="B14" s="15"/>
      <c r="C14" s="15"/>
      <c r="D14" s="15"/>
      <c r="E14" s="161" t="s">
        <v>219</v>
      </c>
      <c r="F14" s="161"/>
      <c r="G14" s="161"/>
      <c r="H14" s="161"/>
      <c r="I14" s="161"/>
    </row>
    <row r="15" spans="1:9" ht="14.25">
      <c r="A15" s="14"/>
      <c r="B15" s="14"/>
      <c r="C15" s="14"/>
      <c r="D15" s="14"/>
      <c r="E15" s="14"/>
      <c r="F15" s="14"/>
      <c r="G15" s="14"/>
      <c r="H15" s="14"/>
      <c r="I15" s="14"/>
    </row>
    <row r="16" spans="1:9" ht="12.75">
      <c r="A16" s="15"/>
      <c r="B16" s="15"/>
      <c r="C16" s="15"/>
      <c r="D16" s="15"/>
      <c r="E16" s="15"/>
      <c r="F16" s="15"/>
      <c r="G16" s="15"/>
      <c r="H16" s="15"/>
      <c r="I16" s="15"/>
    </row>
    <row r="17" spans="1:9" ht="15">
      <c r="A17" s="16"/>
      <c r="B17" s="16"/>
      <c r="C17" s="16"/>
      <c r="D17" s="16"/>
      <c r="E17" s="16"/>
      <c r="F17" s="16"/>
      <c r="G17" s="16"/>
      <c r="H17" s="16"/>
      <c r="I17" s="16"/>
    </row>
    <row r="18" spans="1:9" ht="15">
      <c r="A18" s="17"/>
      <c r="B18" s="17"/>
      <c r="C18" s="17"/>
      <c r="D18" s="17"/>
      <c r="E18" s="17"/>
      <c r="F18" s="17"/>
      <c r="G18" s="17"/>
      <c r="H18" s="17"/>
      <c r="I18" s="17"/>
    </row>
    <row r="19" spans="1:9" ht="14.25">
      <c r="A19" s="14"/>
      <c r="B19" s="14"/>
      <c r="C19" s="14"/>
      <c r="D19" s="14"/>
      <c r="E19" s="14"/>
      <c r="F19" s="14"/>
      <c r="G19" s="14"/>
      <c r="H19" s="14"/>
      <c r="I19" s="14"/>
    </row>
    <row r="20" spans="1:9" ht="12.75" customHeight="1">
      <c r="A20" s="10"/>
      <c r="B20" s="10"/>
      <c r="C20" s="10"/>
      <c r="D20" s="10"/>
      <c r="E20" s="10"/>
      <c r="F20" s="10"/>
      <c r="G20" s="10"/>
      <c r="H20" s="10"/>
      <c r="I20" s="10"/>
    </row>
    <row r="21" spans="1:9" ht="12.75" customHeight="1">
      <c r="A21" s="10"/>
      <c r="B21" s="10"/>
      <c r="C21" s="10"/>
      <c r="D21" s="10"/>
      <c r="E21" s="10"/>
      <c r="F21" s="10"/>
      <c r="G21" s="10"/>
      <c r="H21" s="10"/>
      <c r="I21" s="10"/>
    </row>
    <row r="22" spans="1:9" ht="12.75" customHeight="1">
      <c r="A22" s="10"/>
      <c r="B22" s="10"/>
      <c r="C22" s="10"/>
      <c r="D22" s="10"/>
      <c r="E22" s="10"/>
      <c r="F22" s="10"/>
      <c r="G22" s="10"/>
      <c r="H22" s="10"/>
      <c r="I22" s="10"/>
    </row>
    <row r="23" spans="1:9" ht="13.5" customHeight="1">
      <c r="A23" s="10"/>
      <c r="B23" s="10"/>
      <c r="C23" s="10"/>
      <c r="D23" s="10"/>
      <c r="E23" s="10"/>
      <c r="F23" s="10"/>
      <c r="G23" s="10"/>
      <c r="H23" s="10"/>
      <c r="I23" s="10"/>
    </row>
    <row r="24" spans="1:9" ht="14.25">
      <c r="A24" s="14"/>
      <c r="B24" s="14"/>
      <c r="C24" s="14"/>
      <c r="D24" s="14"/>
      <c r="E24" s="14"/>
      <c r="F24" s="14"/>
      <c r="G24" s="14"/>
      <c r="H24" s="14"/>
      <c r="I24" s="14"/>
    </row>
    <row r="25" spans="1:9" ht="15">
      <c r="A25" s="17"/>
      <c r="B25" s="17"/>
      <c r="C25" s="17"/>
      <c r="D25" s="17"/>
      <c r="E25" s="17"/>
      <c r="F25" s="17"/>
      <c r="G25" s="17"/>
      <c r="H25" s="17"/>
      <c r="I25" s="17"/>
    </row>
    <row r="26" spans="1:9" ht="15">
      <c r="A26" s="17"/>
      <c r="B26" s="17"/>
      <c r="C26" s="17"/>
      <c r="D26" s="17"/>
      <c r="E26" s="17"/>
      <c r="F26" s="17"/>
      <c r="G26" s="17"/>
      <c r="H26" s="17"/>
      <c r="I26" s="17"/>
    </row>
    <row r="27" spans="1:9" ht="14.25">
      <c r="A27" s="18"/>
      <c r="B27" s="18"/>
      <c r="C27" s="18"/>
      <c r="D27" s="18"/>
      <c r="E27" s="18"/>
      <c r="F27" s="18"/>
      <c r="G27" s="18"/>
      <c r="H27" s="18"/>
      <c r="I27" s="18"/>
    </row>
    <row r="28" spans="1:9" ht="15">
      <c r="A28" s="17"/>
      <c r="B28" s="17"/>
      <c r="C28" s="17"/>
      <c r="D28" s="17"/>
      <c r="E28" s="17"/>
      <c r="F28" s="17"/>
      <c r="G28" s="17"/>
      <c r="H28" s="17"/>
      <c r="I28" s="17"/>
    </row>
    <row r="29" spans="1:9" ht="15">
      <c r="A29" s="17"/>
      <c r="B29" s="17"/>
      <c r="C29" s="17"/>
      <c r="D29" s="17"/>
      <c r="E29" s="17"/>
      <c r="F29" s="17"/>
      <c r="G29" s="17"/>
      <c r="H29" s="17"/>
      <c r="I29" s="17"/>
    </row>
    <row r="30" spans="1:9" ht="15">
      <c r="A30" s="17"/>
      <c r="B30" s="17"/>
      <c r="C30" s="17"/>
      <c r="D30" s="17"/>
      <c r="E30" s="17"/>
      <c r="F30" s="17"/>
      <c r="G30" s="17"/>
      <c r="H30" s="17"/>
      <c r="I30" s="17"/>
    </row>
    <row r="31" spans="1:9" ht="15">
      <c r="A31" s="17"/>
      <c r="B31" s="17"/>
      <c r="C31" s="17"/>
      <c r="D31" s="17"/>
      <c r="E31" s="17"/>
      <c r="F31" s="17"/>
      <c r="G31" s="17"/>
      <c r="H31" s="17"/>
      <c r="I31" s="17"/>
    </row>
    <row r="32" spans="1:9" ht="15">
      <c r="A32" s="17"/>
      <c r="B32" s="17"/>
      <c r="C32" s="17"/>
      <c r="D32" s="17"/>
      <c r="E32" s="17"/>
      <c r="F32" s="17"/>
      <c r="G32" s="17"/>
      <c r="H32" s="17"/>
      <c r="I32" s="17"/>
    </row>
    <row r="33" spans="1:9" ht="15">
      <c r="A33" s="17"/>
      <c r="B33" s="17"/>
      <c r="C33" s="17"/>
      <c r="D33" s="17"/>
      <c r="E33" s="17"/>
      <c r="F33" s="17"/>
      <c r="G33" s="17"/>
      <c r="H33" s="17"/>
      <c r="I33" s="17"/>
    </row>
    <row r="34" spans="1:13" ht="15">
      <c r="A34" s="17"/>
      <c r="B34" s="17"/>
      <c r="C34" s="17"/>
      <c r="D34" s="17"/>
      <c r="E34" s="17"/>
      <c r="F34" s="17"/>
      <c r="G34" s="17"/>
      <c r="H34" s="17"/>
      <c r="I34" s="17"/>
      <c r="L34" s="158" t="s">
        <v>16</v>
      </c>
      <c r="M34" s="158"/>
    </row>
    <row r="35" spans="1:13" ht="15">
      <c r="A35" s="122" t="s">
        <v>15</v>
      </c>
      <c r="B35" s="122"/>
      <c r="C35" s="122"/>
      <c r="D35" s="122"/>
      <c r="E35" s="122"/>
      <c r="F35" s="122"/>
      <c r="G35" s="122"/>
      <c r="H35" s="17"/>
      <c r="I35" s="17"/>
      <c r="J35" s="123" t="s">
        <v>17</v>
      </c>
      <c r="K35" s="123"/>
      <c r="L35" s="124">
        <v>50370558</v>
      </c>
      <c r="M35" s="125"/>
    </row>
    <row r="36" spans="1:13" ht="15">
      <c r="A36" s="17"/>
      <c r="B36" s="17"/>
      <c r="C36" s="17"/>
      <c r="D36" s="17"/>
      <c r="E36" s="17"/>
      <c r="F36" s="17"/>
      <c r="G36" s="17"/>
      <c r="H36" s="17"/>
      <c r="I36" s="17"/>
      <c r="J36" s="123" t="s">
        <v>4</v>
      </c>
      <c r="K36" s="123"/>
      <c r="L36" s="126">
        <v>6944005056</v>
      </c>
      <c r="M36" s="126"/>
    </row>
    <row r="37" spans="1:13" ht="15">
      <c r="A37" s="127" t="s">
        <v>189</v>
      </c>
      <c r="B37" s="128"/>
      <c r="C37" s="128"/>
      <c r="D37" s="128"/>
      <c r="E37" s="128"/>
      <c r="F37" s="128"/>
      <c r="G37" s="128"/>
      <c r="H37" s="128"/>
      <c r="I37" s="21"/>
      <c r="L37" s="118">
        <v>694401001</v>
      </c>
      <c r="M37" s="119"/>
    </row>
    <row r="38" spans="1:13" ht="15">
      <c r="A38" s="132"/>
      <c r="B38" s="132"/>
      <c r="C38" s="132"/>
      <c r="D38" s="132"/>
      <c r="E38" s="132"/>
      <c r="F38" s="132"/>
      <c r="G38" s="132"/>
      <c r="H38" s="132"/>
      <c r="I38" s="20"/>
      <c r="K38" s="8" t="s">
        <v>5</v>
      </c>
      <c r="L38" s="120"/>
      <c r="M38" s="121"/>
    </row>
    <row r="39" spans="1:13" ht="15">
      <c r="A39" s="145" t="s">
        <v>18</v>
      </c>
      <c r="B39" s="145"/>
      <c r="C39" s="145"/>
      <c r="D39" s="145"/>
      <c r="E39" s="145"/>
      <c r="F39" s="145"/>
      <c r="G39" s="145"/>
      <c r="H39" s="145"/>
      <c r="I39" s="145"/>
      <c r="L39" s="118" t="s">
        <v>163</v>
      </c>
      <c r="M39" s="119"/>
    </row>
    <row r="40" spans="1:13" ht="15">
      <c r="A40" s="122" t="s">
        <v>19</v>
      </c>
      <c r="B40" s="122"/>
      <c r="C40" s="122"/>
      <c r="D40" s="122"/>
      <c r="E40" s="122"/>
      <c r="F40" s="122"/>
      <c r="G40" s="122"/>
      <c r="H40" s="122"/>
      <c r="I40" s="17"/>
      <c r="L40" s="120"/>
      <c r="M40" s="121"/>
    </row>
    <row r="41" spans="1:13" ht="15">
      <c r="A41" s="122" t="s">
        <v>20</v>
      </c>
      <c r="B41" s="122"/>
      <c r="C41" s="122"/>
      <c r="D41" s="122"/>
      <c r="E41" s="122"/>
      <c r="F41" s="122"/>
      <c r="G41" s="122"/>
      <c r="H41" s="122"/>
      <c r="I41" s="122"/>
      <c r="L41" s="176"/>
      <c r="M41" s="176"/>
    </row>
    <row r="42" spans="1:13" ht="15">
      <c r="A42" s="177" t="s">
        <v>190</v>
      </c>
      <c r="B42" s="177"/>
      <c r="C42" s="177"/>
      <c r="D42" s="177"/>
      <c r="E42" s="177"/>
      <c r="F42" s="177"/>
      <c r="G42" s="177"/>
      <c r="H42" s="177"/>
      <c r="I42" s="177"/>
      <c r="L42" s="176"/>
      <c r="M42" s="176"/>
    </row>
    <row r="43" spans="1:13" ht="15">
      <c r="A43" s="132"/>
      <c r="B43" s="132"/>
      <c r="C43" s="132"/>
      <c r="D43" s="132"/>
      <c r="E43" s="132"/>
      <c r="F43" s="132"/>
      <c r="G43" s="132"/>
      <c r="H43" s="132"/>
      <c r="I43" s="132"/>
      <c r="L43" s="176"/>
      <c r="M43" s="176"/>
    </row>
    <row r="44" spans="1:13" ht="15">
      <c r="A44" s="174" t="s">
        <v>21</v>
      </c>
      <c r="B44" s="174"/>
      <c r="C44" s="174"/>
      <c r="D44" s="174"/>
      <c r="E44" s="174"/>
      <c r="F44" s="174"/>
      <c r="G44" s="174"/>
      <c r="H44" s="174"/>
      <c r="I44" s="174"/>
      <c r="L44" s="176"/>
      <c r="M44" s="176"/>
    </row>
    <row r="45" spans="1:13" ht="15">
      <c r="A45" s="122" t="s">
        <v>22</v>
      </c>
      <c r="B45" s="122"/>
      <c r="C45" s="122"/>
      <c r="D45" s="122"/>
      <c r="E45" s="122"/>
      <c r="F45" s="122"/>
      <c r="G45" s="122"/>
      <c r="H45" s="122"/>
      <c r="I45" s="122"/>
      <c r="L45" s="176"/>
      <c r="M45" s="176"/>
    </row>
    <row r="46" spans="1:13" ht="15">
      <c r="A46" s="122" t="s">
        <v>23</v>
      </c>
      <c r="B46" s="122"/>
      <c r="C46" s="122"/>
      <c r="D46" s="122"/>
      <c r="E46" s="122"/>
      <c r="F46" s="122"/>
      <c r="G46" s="122"/>
      <c r="H46" s="122"/>
      <c r="I46" s="122"/>
      <c r="L46" s="176"/>
      <c r="M46" s="176"/>
    </row>
    <row r="47" spans="1:13" ht="15">
      <c r="A47" s="177" t="s">
        <v>132</v>
      </c>
      <c r="B47" s="177"/>
      <c r="C47" s="177"/>
      <c r="D47" s="177"/>
      <c r="E47" s="177"/>
      <c r="F47" s="177"/>
      <c r="G47" s="177"/>
      <c r="H47" s="177"/>
      <c r="I47" s="177"/>
      <c r="L47" s="176"/>
      <c r="M47" s="176"/>
    </row>
    <row r="48" spans="1:13" ht="15">
      <c r="A48" s="132"/>
      <c r="B48" s="132"/>
      <c r="C48" s="132"/>
      <c r="D48" s="132"/>
      <c r="E48" s="132"/>
      <c r="F48" s="132"/>
      <c r="G48" s="132"/>
      <c r="H48" s="132"/>
      <c r="I48" s="132"/>
      <c r="L48" s="176"/>
      <c r="M48" s="176"/>
    </row>
    <row r="49" spans="1:13" ht="15">
      <c r="A49" s="174" t="s">
        <v>24</v>
      </c>
      <c r="B49" s="174"/>
      <c r="C49" s="174"/>
      <c r="D49" s="174"/>
      <c r="E49" s="174"/>
      <c r="F49" s="17"/>
      <c r="G49" s="17"/>
      <c r="H49" s="17"/>
      <c r="I49" s="17"/>
      <c r="J49" s="123" t="s">
        <v>12</v>
      </c>
      <c r="K49" s="123"/>
      <c r="L49" s="176">
        <v>383</v>
      </c>
      <c r="M49" s="176"/>
    </row>
    <row r="50" spans="1:9" ht="15">
      <c r="A50" s="17"/>
      <c r="B50" s="17"/>
      <c r="C50" s="17"/>
      <c r="D50" s="17"/>
      <c r="E50" s="17"/>
      <c r="F50" s="17"/>
      <c r="G50" s="17"/>
      <c r="H50" s="17"/>
      <c r="I50" s="17"/>
    </row>
    <row r="51" spans="1:13" ht="14.25">
      <c r="A51" s="135" t="s">
        <v>25</v>
      </c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</row>
    <row r="52" spans="1:9" ht="15">
      <c r="A52" s="17"/>
      <c r="B52" s="17"/>
      <c r="C52" s="17"/>
      <c r="D52" s="17"/>
      <c r="E52" s="17"/>
      <c r="F52" s="17"/>
      <c r="G52" s="17"/>
      <c r="H52" s="17"/>
      <c r="I52" s="17"/>
    </row>
    <row r="53" spans="1:13" ht="49.5" customHeight="1">
      <c r="A53" s="169" t="s">
        <v>113</v>
      </c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</row>
    <row r="54" spans="1:13" ht="36" customHeight="1">
      <c r="A54" s="175" t="s">
        <v>133</v>
      </c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175"/>
    </row>
    <row r="55" spans="1:13" ht="12.75">
      <c r="A55" s="130" t="s">
        <v>26</v>
      </c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</row>
    <row r="56" spans="1:13" ht="12.75">
      <c r="A56" s="130" t="s">
        <v>27</v>
      </c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</row>
    <row r="57" spans="1:13" ht="12.75">
      <c r="A57" s="130" t="s">
        <v>28</v>
      </c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</row>
    <row r="58" spans="1:13" ht="12.75">
      <c r="A58" s="130" t="s">
        <v>29</v>
      </c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</row>
    <row r="59" spans="1:13" ht="12.75">
      <c r="A59" s="130" t="s">
        <v>30</v>
      </c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</row>
    <row r="60" spans="1:13" ht="12.75">
      <c r="A60" s="130" t="s">
        <v>29</v>
      </c>
      <c r="B60" s="130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</row>
    <row r="61" spans="1:13" ht="12.75">
      <c r="A61" s="130" t="s">
        <v>31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</row>
    <row r="62" spans="1:9" ht="15">
      <c r="A62" s="17"/>
      <c r="B62" s="17"/>
      <c r="C62" s="17"/>
      <c r="D62" s="17"/>
      <c r="E62" s="17"/>
      <c r="F62" s="17"/>
      <c r="G62" s="17"/>
      <c r="H62" s="17"/>
      <c r="I62" s="17"/>
    </row>
    <row r="63" spans="1:9" ht="15">
      <c r="A63" s="131" t="s">
        <v>32</v>
      </c>
      <c r="B63" s="131"/>
      <c r="C63" s="17"/>
      <c r="D63" s="17"/>
      <c r="E63" s="17"/>
      <c r="F63" s="17"/>
      <c r="G63" s="17"/>
      <c r="H63" s="17"/>
      <c r="I63" s="17"/>
    </row>
    <row r="64" spans="1:10" ht="15">
      <c r="A64" s="17"/>
      <c r="B64" s="17"/>
      <c r="C64" s="135" t="s">
        <v>33</v>
      </c>
      <c r="D64" s="135"/>
      <c r="E64" s="135"/>
      <c r="F64" s="135"/>
      <c r="G64" s="135"/>
      <c r="H64" s="135"/>
      <c r="I64" s="135"/>
      <c r="J64" s="135"/>
    </row>
    <row r="65" spans="1:10" ht="15">
      <c r="A65" s="18"/>
      <c r="B65" s="17"/>
      <c r="C65" s="135" t="s">
        <v>116</v>
      </c>
      <c r="D65" s="135"/>
      <c r="E65" s="135"/>
      <c r="F65" s="135"/>
      <c r="G65" s="135"/>
      <c r="H65" s="135"/>
      <c r="I65" s="135"/>
      <c r="J65" s="135"/>
    </row>
    <row r="66" spans="1:9" ht="15">
      <c r="A66" s="17"/>
      <c r="B66" s="17"/>
      <c r="C66" s="17"/>
      <c r="D66" s="17"/>
      <c r="E66" s="131" t="s">
        <v>37</v>
      </c>
      <c r="F66" s="131"/>
      <c r="G66" s="131"/>
      <c r="H66" s="131"/>
      <c r="I66" s="17"/>
    </row>
    <row r="67" spans="1:9" ht="15">
      <c r="A67" s="17"/>
      <c r="B67" s="17"/>
      <c r="C67" s="17"/>
      <c r="D67" s="17"/>
      <c r="E67" s="17"/>
      <c r="F67" s="17"/>
      <c r="G67" s="17"/>
      <c r="H67" s="17"/>
      <c r="I67" s="17"/>
    </row>
    <row r="68" spans="1:9" ht="15">
      <c r="A68" s="17"/>
      <c r="B68" s="17"/>
      <c r="C68" s="17"/>
      <c r="D68" s="17"/>
      <c r="E68" s="17"/>
      <c r="F68" s="17"/>
      <c r="G68" s="17"/>
      <c r="H68" s="17"/>
      <c r="I68" s="17"/>
    </row>
    <row r="69" spans="1:9" ht="15">
      <c r="A69" s="17"/>
      <c r="B69" s="17"/>
      <c r="C69" s="17"/>
      <c r="D69" s="17"/>
      <c r="E69" s="17"/>
      <c r="F69" s="17"/>
      <c r="G69" s="17"/>
      <c r="H69" s="17"/>
      <c r="I69" s="17"/>
    </row>
    <row r="70" spans="1:9" ht="0.75" customHeight="1">
      <c r="A70" s="22"/>
      <c r="B70" s="22"/>
      <c r="C70" s="22"/>
      <c r="D70" s="22"/>
      <c r="E70" s="22"/>
      <c r="F70" s="22"/>
      <c r="G70" s="22"/>
      <c r="H70" s="22"/>
      <c r="I70" s="22"/>
    </row>
    <row r="71" spans="1:9" ht="15">
      <c r="A71" s="2" t="s">
        <v>6</v>
      </c>
      <c r="B71" s="126" t="s">
        <v>7</v>
      </c>
      <c r="C71" s="126"/>
      <c r="D71" s="126"/>
      <c r="E71" s="126"/>
      <c r="F71" s="126"/>
      <c r="G71" s="126"/>
      <c r="H71" s="126" t="s">
        <v>263</v>
      </c>
      <c r="I71" s="126"/>
    </row>
    <row r="72" spans="1:9" ht="15">
      <c r="A72" s="9">
        <v>1</v>
      </c>
      <c r="B72" s="99">
        <v>2</v>
      </c>
      <c r="C72" s="132"/>
      <c r="D72" s="132"/>
      <c r="E72" s="132"/>
      <c r="F72" s="132"/>
      <c r="G72" s="100"/>
      <c r="H72" s="99">
        <v>3</v>
      </c>
      <c r="I72" s="100"/>
    </row>
    <row r="73" spans="1:9" ht="14.25">
      <c r="A73" s="3"/>
      <c r="B73" s="170" t="s">
        <v>8</v>
      </c>
      <c r="C73" s="170"/>
      <c r="D73" s="170"/>
      <c r="E73" s="170"/>
      <c r="F73" s="170"/>
      <c r="G73" s="170"/>
      <c r="H73" s="133">
        <v>8901988.43</v>
      </c>
      <c r="I73" s="134"/>
    </row>
    <row r="74" spans="1:9" ht="18.75" customHeight="1">
      <c r="A74" s="108"/>
      <c r="B74" s="171" t="s">
        <v>11</v>
      </c>
      <c r="C74" s="172"/>
      <c r="D74" s="172"/>
      <c r="E74" s="172"/>
      <c r="F74" s="172"/>
      <c r="G74" s="173"/>
      <c r="H74" s="94"/>
      <c r="I74" s="96"/>
    </row>
    <row r="75" spans="1:9" ht="14.25" customHeight="1">
      <c r="A75" s="109"/>
      <c r="B75" s="162" t="s">
        <v>34</v>
      </c>
      <c r="C75" s="163"/>
      <c r="D75" s="163"/>
      <c r="E75" s="163"/>
      <c r="F75" s="163"/>
      <c r="G75" s="164"/>
      <c r="H75" s="165">
        <v>5014971.76</v>
      </c>
      <c r="I75" s="166"/>
    </row>
    <row r="76" spans="1:9" ht="15">
      <c r="A76" s="108"/>
      <c r="B76" s="144" t="s">
        <v>9</v>
      </c>
      <c r="C76" s="145"/>
      <c r="D76" s="145"/>
      <c r="E76" s="145"/>
      <c r="F76" s="145"/>
      <c r="G76" s="145"/>
      <c r="H76" s="104"/>
      <c r="I76" s="105"/>
    </row>
    <row r="77" spans="1:9" ht="20.25" customHeight="1">
      <c r="A77" s="109"/>
      <c r="B77" s="143" t="s">
        <v>35</v>
      </c>
      <c r="C77" s="143"/>
      <c r="D77" s="143"/>
      <c r="E77" s="143"/>
      <c r="F77" s="143"/>
      <c r="G77" s="143"/>
      <c r="H77" s="95">
        <v>318725.01</v>
      </c>
      <c r="I77" s="97"/>
    </row>
    <row r="78" spans="1:9" ht="29.25" customHeight="1">
      <c r="A78" s="2"/>
      <c r="B78" s="140" t="s">
        <v>36</v>
      </c>
      <c r="C78" s="140"/>
      <c r="D78" s="140"/>
      <c r="E78" s="140"/>
      <c r="F78" s="140"/>
      <c r="G78" s="140"/>
      <c r="H78" s="129">
        <v>2320965.12</v>
      </c>
      <c r="I78" s="129"/>
    </row>
    <row r="79" spans="1:9" ht="16.5" customHeight="1">
      <c r="A79" s="108"/>
      <c r="B79" s="112" t="s">
        <v>9</v>
      </c>
      <c r="C79" s="113"/>
      <c r="D79" s="113"/>
      <c r="E79" s="113"/>
      <c r="F79" s="113"/>
      <c r="G79" s="114"/>
      <c r="H79" s="141"/>
      <c r="I79" s="142"/>
    </row>
    <row r="80" spans="1:9" ht="21.75" customHeight="1">
      <c r="A80" s="109"/>
      <c r="B80" s="143" t="s">
        <v>35</v>
      </c>
      <c r="C80" s="143"/>
      <c r="D80" s="143"/>
      <c r="E80" s="143"/>
      <c r="F80" s="143"/>
      <c r="G80" s="143"/>
      <c r="H80" s="109">
        <v>168413.18</v>
      </c>
      <c r="I80" s="109"/>
    </row>
    <row r="81" spans="1:9" ht="21" customHeight="1">
      <c r="A81" s="2"/>
      <c r="B81" s="111" t="s">
        <v>10</v>
      </c>
      <c r="C81" s="111"/>
      <c r="D81" s="111"/>
      <c r="E81" s="111"/>
      <c r="F81" s="111"/>
      <c r="G81" s="111"/>
      <c r="H81" s="167"/>
      <c r="I81" s="168"/>
    </row>
    <row r="82" spans="1:9" ht="17.25" customHeight="1">
      <c r="A82" s="108"/>
      <c r="B82" s="144" t="s">
        <v>11</v>
      </c>
      <c r="C82" s="145"/>
      <c r="D82" s="145"/>
      <c r="E82" s="145"/>
      <c r="F82" s="145"/>
      <c r="G82" s="145"/>
      <c r="H82" s="94"/>
      <c r="I82" s="96"/>
    </row>
    <row r="83" spans="1:9" ht="19.5" customHeight="1">
      <c r="A83" s="109"/>
      <c r="B83" s="110" t="s">
        <v>38</v>
      </c>
      <c r="C83" s="110"/>
      <c r="D83" s="110"/>
      <c r="E83" s="110"/>
      <c r="F83" s="110"/>
      <c r="G83" s="110"/>
      <c r="H83" s="116"/>
      <c r="I83" s="117"/>
    </row>
    <row r="84" spans="1:9" ht="16.5" customHeight="1">
      <c r="A84" s="108"/>
      <c r="B84" s="112" t="s">
        <v>9</v>
      </c>
      <c r="C84" s="113"/>
      <c r="D84" s="113"/>
      <c r="E84" s="113"/>
      <c r="F84" s="113"/>
      <c r="G84" s="114"/>
      <c r="H84" s="104"/>
      <c r="I84" s="105"/>
    </row>
    <row r="85" spans="1:9" ht="17.25" customHeight="1">
      <c r="A85" s="109"/>
      <c r="B85" s="115" t="s">
        <v>39</v>
      </c>
      <c r="C85" s="115"/>
      <c r="D85" s="115"/>
      <c r="E85" s="115"/>
      <c r="F85" s="115"/>
      <c r="G85" s="115"/>
      <c r="H85" s="136"/>
      <c r="I85" s="136"/>
    </row>
    <row r="86" spans="1:9" ht="30" customHeight="1">
      <c r="A86" s="2"/>
      <c r="B86" s="137" t="s">
        <v>40</v>
      </c>
      <c r="C86" s="138"/>
      <c r="D86" s="138"/>
      <c r="E86" s="138"/>
      <c r="F86" s="138"/>
      <c r="G86" s="139"/>
      <c r="H86" s="107"/>
      <c r="I86" s="107"/>
    </row>
    <row r="87" spans="1:9" ht="20.25" customHeight="1">
      <c r="A87" s="4"/>
      <c r="B87" s="98" t="s">
        <v>41</v>
      </c>
      <c r="C87" s="98"/>
      <c r="D87" s="98"/>
      <c r="E87" s="98"/>
      <c r="F87" s="98"/>
      <c r="G87" s="98"/>
      <c r="H87" s="107"/>
      <c r="I87" s="107"/>
    </row>
    <row r="88" spans="1:9" ht="18" customHeight="1">
      <c r="A88" s="4"/>
      <c r="B88" s="98" t="s">
        <v>42</v>
      </c>
      <c r="C88" s="98"/>
      <c r="D88" s="98"/>
      <c r="E88" s="98"/>
      <c r="F88" s="98"/>
      <c r="G88" s="98"/>
      <c r="H88" s="99"/>
      <c r="I88" s="100"/>
    </row>
    <row r="89" spans="1:9" ht="18" customHeight="1">
      <c r="A89" s="4"/>
      <c r="B89" s="98" t="s">
        <v>43</v>
      </c>
      <c r="C89" s="98"/>
      <c r="D89" s="98"/>
      <c r="E89" s="98"/>
      <c r="F89" s="98"/>
      <c r="G89" s="98"/>
      <c r="H89" s="107"/>
      <c r="I89" s="107"/>
    </row>
    <row r="90" spans="1:9" ht="15" customHeight="1">
      <c r="A90" s="4"/>
      <c r="B90" s="106" t="s">
        <v>44</v>
      </c>
      <c r="C90" s="106"/>
      <c r="D90" s="106"/>
      <c r="E90" s="106"/>
      <c r="F90" s="106"/>
      <c r="G90" s="106"/>
      <c r="H90" s="133"/>
      <c r="I90" s="134"/>
    </row>
    <row r="91" spans="1:9" ht="14.25" customHeight="1">
      <c r="A91" s="94"/>
      <c r="B91" s="101" t="s">
        <v>11</v>
      </c>
      <c r="C91" s="102"/>
      <c r="D91" s="102"/>
      <c r="E91" s="102"/>
      <c r="F91" s="102"/>
      <c r="G91" s="103"/>
      <c r="H91" s="104"/>
      <c r="I91" s="105"/>
    </row>
    <row r="92" spans="1:9" ht="13.5" customHeight="1">
      <c r="A92" s="95"/>
      <c r="B92" s="148" t="s">
        <v>45</v>
      </c>
      <c r="C92" s="149"/>
      <c r="D92" s="149"/>
      <c r="E92" s="149"/>
      <c r="F92" s="149"/>
      <c r="G92" s="150"/>
      <c r="H92" s="151"/>
      <c r="I92" s="151"/>
    </row>
    <row r="93" spans="1:9" ht="18.75" customHeight="1">
      <c r="A93" s="2"/>
      <c r="B93" s="98" t="s">
        <v>46</v>
      </c>
      <c r="C93" s="98"/>
      <c r="D93" s="98"/>
      <c r="E93" s="98"/>
      <c r="F93" s="98"/>
      <c r="G93" s="98"/>
      <c r="H93" s="99"/>
      <c r="I93" s="100"/>
    </row>
    <row r="94" spans="1:9" ht="15.75" customHeight="1">
      <c r="A94" s="96"/>
      <c r="B94" s="112" t="s">
        <v>9</v>
      </c>
      <c r="C94" s="113"/>
      <c r="D94" s="113"/>
      <c r="E94" s="113"/>
      <c r="F94" s="113"/>
      <c r="G94" s="114"/>
      <c r="H94" s="94"/>
      <c r="I94" s="96"/>
    </row>
    <row r="95" spans="1:9" ht="15" customHeight="1">
      <c r="A95" s="97"/>
      <c r="B95" s="148" t="s">
        <v>47</v>
      </c>
      <c r="C95" s="149"/>
      <c r="D95" s="149"/>
      <c r="E95" s="149"/>
      <c r="F95" s="149"/>
      <c r="G95" s="150"/>
      <c r="H95" s="95"/>
      <c r="I95" s="97"/>
    </row>
    <row r="96" spans="1:9" ht="15" customHeight="1">
      <c r="A96" s="19"/>
      <c r="B96" s="146"/>
      <c r="C96" s="146"/>
      <c r="D96" s="146"/>
      <c r="E96" s="146"/>
      <c r="F96" s="146"/>
      <c r="G96" s="146"/>
      <c r="H96" s="147"/>
      <c r="I96" s="147"/>
    </row>
    <row r="97" spans="1:9" ht="12.75" customHeight="1">
      <c r="A97" s="19"/>
      <c r="B97" s="146"/>
      <c r="C97" s="146"/>
      <c r="D97" s="146"/>
      <c r="E97" s="146"/>
      <c r="F97" s="146"/>
      <c r="G97" s="146"/>
      <c r="H97" s="147"/>
      <c r="I97" s="147"/>
    </row>
    <row r="98" spans="1:9" ht="15" customHeight="1">
      <c r="A98" s="19"/>
      <c r="B98" s="146"/>
      <c r="C98" s="146"/>
      <c r="D98" s="146"/>
      <c r="E98" s="146"/>
      <c r="F98" s="146"/>
      <c r="G98" s="146"/>
      <c r="H98" s="147"/>
      <c r="I98" s="147"/>
    </row>
    <row r="99" spans="1:9" ht="14.25" customHeight="1">
      <c r="A99" s="19"/>
      <c r="B99" s="146"/>
      <c r="C99" s="146"/>
      <c r="D99" s="146"/>
      <c r="E99" s="146"/>
      <c r="F99" s="146"/>
      <c r="G99" s="146"/>
      <c r="H99" s="147"/>
      <c r="I99" s="147"/>
    </row>
    <row r="100" spans="1:9" ht="48" customHeight="1">
      <c r="A100" s="19"/>
      <c r="B100" s="146"/>
      <c r="C100" s="146"/>
      <c r="D100" s="146"/>
      <c r="E100" s="146"/>
      <c r="F100" s="146"/>
      <c r="G100" s="146"/>
      <c r="H100" s="152"/>
      <c r="I100" s="152"/>
    </row>
    <row r="101" spans="1:9" ht="15">
      <c r="A101" s="19"/>
      <c r="B101" s="146"/>
      <c r="C101" s="146"/>
      <c r="D101" s="146"/>
      <c r="E101" s="146"/>
      <c r="F101" s="146"/>
      <c r="G101" s="146"/>
      <c r="H101" s="147"/>
      <c r="I101" s="147"/>
    </row>
    <row r="102" spans="1:9" ht="14.25" customHeight="1">
      <c r="A102" s="19"/>
      <c r="B102" s="146"/>
      <c r="C102" s="146"/>
      <c r="D102" s="146"/>
      <c r="E102" s="146"/>
      <c r="F102" s="146"/>
      <c r="G102" s="146"/>
      <c r="H102" s="152"/>
      <c r="I102" s="152"/>
    </row>
    <row r="103" spans="1:9" ht="14.25" customHeight="1">
      <c r="A103" s="19"/>
      <c r="B103" s="146"/>
      <c r="C103" s="146"/>
      <c r="D103" s="146"/>
      <c r="E103" s="146"/>
      <c r="F103" s="146"/>
      <c r="G103" s="146"/>
      <c r="H103" s="152"/>
      <c r="I103" s="152"/>
    </row>
    <row r="104" spans="1:9" ht="15" customHeight="1">
      <c r="A104" s="19"/>
      <c r="B104" s="146"/>
      <c r="C104" s="146"/>
      <c r="D104" s="146"/>
      <c r="E104" s="146"/>
      <c r="F104" s="146"/>
      <c r="G104" s="146"/>
      <c r="H104" s="152"/>
      <c r="I104" s="152"/>
    </row>
    <row r="105" spans="1:9" ht="15" customHeight="1">
      <c r="A105" s="19"/>
      <c r="B105" s="146"/>
      <c r="C105" s="146"/>
      <c r="D105" s="146"/>
      <c r="E105" s="146"/>
      <c r="F105" s="146"/>
      <c r="G105" s="146"/>
      <c r="H105" s="152"/>
      <c r="I105" s="152"/>
    </row>
    <row r="106" spans="1:9" ht="16.5" customHeight="1">
      <c r="A106" s="19"/>
      <c r="B106" s="146"/>
      <c r="C106" s="146"/>
      <c r="D106" s="146"/>
      <c r="E106" s="146"/>
      <c r="F106" s="146"/>
      <c r="G106" s="146"/>
      <c r="H106" s="152"/>
      <c r="I106" s="152"/>
    </row>
    <row r="107" spans="1:9" ht="15.75" customHeight="1">
      <c r="A107" s="19"/>
      <c r="B107" s="146"/>
      <c r="C107" s="146"/>
      <c r="D107" s="146"/>
      <c r="E107" s="146"/>
      <c r="F107" s="146"/>
      <c r="G107" s="146"/>
      <c r="H107" s="152"/>
      <c r="I107" s="152"/>
    </row>
    <row r="108" spans="1:9" ht="29.25" customHeight="1">
      <c r="A108" s="19"/>
      <c r="B108" s="146"/>
      <c r="C108" s="146"/>
      <c r="D108" s="146"/>
      <c r="E108" s="146"/>
      <c r="F108" s="146"/>
      <c r="G108" s="146"/>
      <c r="H108" s="152"/>
      <c r="I108" s="152"/>
    </row>
    <row r="109" spans="1:9" ht="29.25" customHeight="1">
      <c r="A109" s="19"/>
      <c r="B109" s="146"/>
      <c r="C109" s="146"/>
      <c r="D109" s="146"/>
      <c r="E109" s="146"/>
      <c r="F109" s="146"/>
      <c r="G109" s="146"/>
      <c r="H109" s="152"/>
      <c r="I109" s="152"/>
    </row>
    <row r="110" spans="1:9" ht="29.25" customHeight="1">
      <c r="A110" s="19"/>
      <c r="B110" s="146"/>
      <c r="C110" s="146"/>
      <c r="D110" s="146"/>
      <c r="E110" s="146"/>
      <c r="F110" s="146"/>
      <c r="G110" s="146"/>
      <c r="H110" s="152"/>
      <c r="I110" s="152"/>
    </row>
    <row r="111" spans="1:9" ht="13.5" customHeight="1">
      <c r="A111" s="19"/>
      <c r="B111" s="146"/>
      <c r="C111" s="146"/>
      <c r="D111" s="146"/>
      <c r="E111" s="146"/>
      <c r="F111" s="146"/>
      <c r="G111" s="146"/>
      <c r="H111" s="152"/>
      <c r="I111" s="152"/>
    </row>
    <row r="112" spans="1:9" ht="14.25" customHeight="1">
      <c r="A112" s="23"/>
      <c r="B112" s="153"/>
      <c r="C112" s="153"/>
      <c r="D112" s="153"/>
      <c r="E112" s="153"/>
      <c r="F112" s="153"/>
      <c r="G112" s="153"/>
      <c r="H112" s="154"/>
      <c r="I112" s="154"/>
    </row>
    <row r="113" spans="1:9" ht="15">
      <c r="A113" s="19"/>
      <c r="B113" s="146"/>
      <c r="C113" s="146"/>
      <c r="D113" s="146"/>
      <c r="E113" s="146"/>
      <c r="F113" s="146"/>
      <c r="G113" s="146"/>
      <c r="H113" s="147"/>
      <c r="I113" s="147"/>
    </row>
    <row r="114" spans="1:9" ht="15.75" customHeight="1">
      <c r="A114" s="30"/>
      <c r="B114" s="146"/>
      <c r="C114" s="146"/>
      <c r="D114" s="146"/>
      <c r="E114" s="146"/>
      <c r="F114" s="146"/>
      <c r="G114" s="146"/>
      <c r="H114" s="147"/>
      <c r="I114" s="147"/>
    </row>
    <row r="115" ht="12.75">
      <c r="A115" s="31"/>
    </row>
  </sheetData>
  <sheetProtection/>
  <mergeCells count="146">
    <mergeCell ref="F6:G6"/>
    <mergeCell ref="H6:I6"/>
    <mergeCell ref="J6:K6"/>
    <mergeCell ref="C12:K12"/>
    <mergeCell ref="A49:E49"/>
    <mergeCell ref="A46:I46"/>
    <mergeCell ref="J49:K49"/>
    <mergeCell ref="A48:I48"/>
    <mergeCell ref="C13:K13"/>
    <mergeCell ref="E14:I14"/>
    <mergeCell ref="L39:M40"/>
    <mergeCell ref="A39:I39"/>
    <mergeCell ref="L49:M49"/>
    <mergeCell ref="L41:M48"/>
    <mergeCell ref="A47:I47"/>
    <mergeCell ref="A40:H40"/>
    <mergeCell ref="A45:I45"/>
    <mergeCell ref="A42:I42"/>
    <mergeCell ref="A74:A75"/>
    <mergeCell ref="A43:I43"/>
    <mergeCell ref="A44:I44"/>
    <mergeCell ref="A54:M54"/>
    <mergeCell ref="A56:M56"/>
    <mergeCell ref="A57:M57"/>
    <mergeCell ref="A76:A77"/>
    <mergeCell ref="A51:M51"/>
    <mergeCell ref="A53:M53"/>
    <mergeCell ref="B73:G73"/>
    <mergeCell ref="A58:M58"/>
    <mergeCell ref="A59:M59"/>
    <mergeCell ref="H71:I71"/>
    <mergeCell ref="A55:M55"/>
    <mergeCell ref="B74:G74"/>
    <mergeCell ref="B71:G71"/>
    <mergeCell ref="H95:I95"/>
    <mergeCell ref="B96:G96"/>
    <mergeCell ref="H82:I82"/>
    <mergeCell ref="B75:G75"/>
    <mergeCell ref="H75:I75"/>
    <mergeCell ref="B77:G77"/>
    <mergeCell ref="H77:I77"/>
    <mergeCell ref="H81:I81"/>
    <mergeCell ref="B76:G76"/>
    <mergeCell ref="H76:I76"/>
    <mergeCell ref="K1:M1"/>
    <mergeCell ref="J2:M4"/>
    <mergeCell ref="J5:K5"/>
    <mergeCell ref="L5:M5"/>
    <mergeCell ref="A38:H38"/>
    <mergeCell ref="A41:I41"/>
    <mergeCell ref="L34:M34"/>
    <mergeCell ref="L6:M6"/>
    <mergeCell ref="J7:M7"/>
    <mergeCell ref="D11:J11"/>
    <mergeCell ref="B99:G99"/>
    <mergeCell ref="B98:G98"/>
    <mergeCell ref="H98:I98"/>
    <mergeCell ref="H90:I90"/>
    <mergeCell ref="H97:I97"/>
    <mergeCell ref="H96:I96"/>
    <mergeCell ref="H93:I93"/>
    <mergeCell ref="B94:G94"/>
    <mergeCell ref="B97:G97"/>
    <mergeCell ref="B95:G95"/>
    <mergeCell ref="B112:G112"/>
    <mergeCell ref="H112:I112"/>
    <mergeCell ref="B101:G101"/>
    <mergeCell ref="H101:I101"/>
    <mergeCell ref="B102:G102"/>
    <mergeCell ref="H102:I102"/>
    <mergeCell ref="B104:G104"/>
    <mergeCell ref="H104:I104"/>
    <mergeCell ref="B103:G103"/>
    <mergeCell ref="H103:I103"/>
    <mergeCell ref="B109:G109"/>
    <mergeCell ref="H109:I109"/>
    <mergeCell ref="B108:G108"/>
    <mergeCell ref="H108:I108"/>
    <mergeCell ref="B110:G110"/>
    <mergeCell ref="H110:I110"/>
    <mergeCell ref="B105:G105"/>
    <mergeCell ref="H105:I105"/>
    <mergeCell ref="B113:G113"/>
    <mergeCell ref="H113:I113"/>
    <mergeCell ref="B106:G106"/>
    <mergeCell ref="H106:I106"/>
    <mergeCell ref="B111:G111"/>
    <mergeCell ref="H111:I111"/>
    <mergeCell ref="B107:G107"/>
    <mergeCell ref="H107:I107"/>
    <mergeCell ref="B87:G87"/>
    <mergeCell ref="H87:I87"/>
    <mergeCell ref="B114:G114"/>
    <mergeCell ref="H114:I114"/>
    <mergeCell ref="B92:G92"/>
    <mergeCell ref="H92:I92"/>
    <mergeCell ref="H99:I99"/>
    <mergeCell ref="B100:G100"/>
    <mergeCell ref="H100:I100"/>
    <mergeCell ref="B93:G93"/>
    <mergeCell ref="H85:I85"/>
    <mergeCell ref="B86:G86"/>
    <mergeCell ref="H86:I86"/>
    <mergeCell ref="H74:I74"/>
    <mergeCell ref="B78:G78"/>
    <mergeCell ref="H79:I79"/>
    <mergeCell ref="B80:G80"/>
    <mergeCell ref="H80:I80"/>
    <mergeCell ref="H84:I84"/>
    <mergeCell ref="B82:G82"/>
    <mergeCell ref="A79:A80"/>
    <mergeCell ref="A60:M60"/>
    <mergeCell ref="A61:M61"/>
    <mergeCell ref="E66:H66"/>
    <mergeCell ref="B72:G72"/>
    <mergeCell ref="H72:I72"/>
    <mergeCell ref="H73:I73"/>
    <mergeCell ref="A63:B63"/>
    <mergeCell ref="C64:J64"/>
    <mergeCell ref="C65:J65"/>
    <mergeCell ref="H83:I83"/>
    <mergeCell ref="L37:M38"/>
    <mergeCell ref="A35:G35"/>
    <mergeCell ref="J35:K35"/>
    <mergeCell ref="J36:K36"/>
    <mergeCell ref="L35:M35"/>
    <mergeCell ref="L36:M36"/>
    <mergeCell ref="A37:H37"/>
    <mergeCell ref="H78:I78"/>
    <mergeCell ref="B79:G79"/>
    <mergeCell ref="A84:A85"/>
    <mergeCell ref="A82:A83"/>
    <mergeCell ref="B83:G83"/>
    <mergeCell ref="B81:G81"/>
    <mergeCell ref="B84:G84"/>
    <mergeCell ref="B85:G85"/>
    <mergeCell ref="A91:A92"/>
    <mergeCell ref="A94:A95"/>
    <mergeCell ref="B88:G88"/>
    <mergeCell ref="H88:I88"/>
    <mergeCell ref="B91:G91"/>
    <mergeCell ref="H91:I91"/>
    <mergeCell ref="H94:I94"/>
    <mergeCell ref="B90:G90"/>
    <mergeCell ref="B89:G89"/>
    <mergeCell ref="H89:I8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0"/>
  <sheetViews>
    <sheetView zoomScalePageLayoutView="0" workbookViewId="0" topLeftCell="A1">
      <selection activeCell="C4" sqref="C4:G4"/>
    </sheetView>
  </sheetViews>
  <sheetFormatPr defaultColWidth="9.140625" defaultRowHeight="12.75"/>
  <cols>
    <col min="1" max="1" width="40.140625" style="0" customWidth="1"/>
    <col min="2" max="2" width="8.00390625" style="0" customWidth="1"/>
    <col min="3" max="3" width="27.140625" style="0" customWidth="1"/>
    <col min="4" max="4" width="11.00390625" style="0" customWidth="1"/>
    <col min="5" max="5" width="13.421875" style="0" customWidth="1"/>
    <col min="6" max="6" width="14.8515625" style="0" customWidth="1"/>
    <col min="7" max="7" width="11.7109375" style="0" customWidth="1"/>
    <col min="8" max="8" width="12.7109375" style="0" customWidth="1"/>
    <col min="9" max="9" width="16.7109375" style="0" customWidth="1"/>
    <col min="10" max="10" width="10.8515625" style="0" customWidth="1"/>
  </cols>
  <sheetData>
    <row r="1" ht="12.75">
      <c r="I1" s="8" t="s">
        <v>56</v>
      </c>
    </row>
    <row r="2" spans="3:7" ht="12.75">
      <c r="C2" s="190" t="s">
        <v>57</v>
      </c>
      <c r="D2" s="190"/>
      <c r="E2" s="190"/>
      <c r="F2" s="190"/>
      <c r="G2" s="190"/>
    </row>
    <row r="3" spans="3:7" ht="12.75">
      <c r="C3" s="190" t="s">
        <v>58</v>
      </c>
      <c r="D3" s="190"/>
      <c r="E3" s="190"/>
      <c r="F3" s="190"/>
      <c r="G3" s="190"/>
    </row>
    <row r="4" spans="3:7" ht="12.75">
      <c r="C4" s="190" t="s">
        <v>265</v>
      </c>
      <c r="D4" s="190"/>
      <c r="E4" s="190"/>
      <c r="F4" s="190"/>
      <c r="G4" s="190"/>
    </row>
    <row r="5" spans="1:10" ht="12.75">
      <c r="A5" s="181" t="s">
        <v>7</v>
      </c>
      <c r="B5" s="181" t="s">
        <v>48</v>
      </c>
      <c r="C5" s="181" t="s">
        <v>114</v>
      </c>
      <c r="D5" s="181" t="s">
        <v>59</v>
      </c>
      <c r="E5" s="181"/>
      <c r="F5" s="181"/>
      <c r="G5" s="181"/>
      <c r="H5" s="181"/>
      <c r="I5" s="181"/>
      <c r="J5" s="25"/>
    </row>
    <row r="6" spans="1:10" ht="12.75" customHeight="1">
      <c r="A6" s="181"/>
      <c r="B6" s="181"/>
      <c r="C6" s="181"/>
      <c r="D6" s="181"/>
      <c r="E6" s="181"/>
      <c r="F6" s="181"/>
      <c r="G6" s="181"/>
      <c r="H6" s="181"/>
      <c r="I6" s="181"/>
      <c r="J6" s="25"/>
    </row>
    <row r="7" spans="1:9" ht="12.75">
      <c r="A7" s="181"/>
      <c r="B7" s="181"/>
      <c r="C7" s="181"/>
      <c r="D7" s="181"/>
      <c r="E7" s="181"/>
      <c r="F7" s="181"/>
      <c r="G7" s="181"/>
      <c r="H7" s="181"/>
      <c r="I7" s="181"/>
    </row>
    <row r="8" spans="1:9" ht="12.75">
      <c r="A8" s="181"/>
      <c r="B8" s="181"/>
      <c r="C8" s="181"/>
      <c r="D8" s="181" t="s">
        <v>53</v>
      </c>
      <c r="E8" s="181" t="s">
        <v>55</v>
      </c>
      <c r="F8" s="181"/>
      <c r="G8" s="181"/>
      <c r="H8" s="181"/>
      <c r="I8" s="181"/>
    </row>
    <row r="9" spans="1:9" ht="12.75">
      <c r="A9" s="181"/>
      <c r="B9" s="181"/>
      <c r="C9" s="181"/>
      <c r="D9" s="181"/>
      <c r="E9" s="181"/>
      <c r="F9" s="181"/>
      <c r="G9" s="181"/>
      <c r="H9" s="181"/>
      <c r="I9" s="181"/>
    </row>
    <row r="10" spans="1:9" ht="12.75" customHeight="1">
      <c r="A10" s="181"/>
      <c r="B10" s="181"/>
      <c r="C10" s="181"/>
      <c r="D10" s="181"/>
      <c r="E10" s="181" t="s">
        <v>49</v>
      </c>
      <c r="F10" s="181" t="s">
        <v>50</v>
      </c>
      <c r="G10" s="181" t="s">
        <v>51</v>
      </c>
      <c r="H10" s="181" t="s">
        <v>52</v>
      </c>
      <c r="I10" s="181"/>
    </row>
    <row r="11" spans="1:9" ht="12.75">
      <c r="A11" s="181"/>
      <c r="B11" s="181"/>
      <c r="C11" s="181"/>
      <c r="D11" s="181"/>
      <c r="E11" s="181"/>
      <c r="F11" s="181"/>
      <c r="G11" s="181"/>
      <c r="H11" s="181"/>
      <c r="I11" s="181"/>
    </row>
    <row r="12" spans="1:9" ht="12.75">
      <c r="A12" s="181"/>
      <c r="B12" s="181"/>
      <c r="C12" s="181"/>
      <c r="D12" s="181"/>
      <c r="E12" s="181"/>
      <c r="F12" s="181"/>
      <c r="G12" s="181"/>
      <c r="H12" s="181"/>
      <c r="I12" s="181"/>
    </row>
    <row r="13" spans="1:9" ht="12.75">
      <c r="A13" s="181"/>
      <c r="B13" s="181"/>
      <c r="C13" s="181"/>
      <c r="D13" s="181"/>
      <c r="E13" s="181"/>
      <c r="F13" s="181"/>
      <c r="G13" s="181"/>
      <c r="H13" s="181"/>
      <c r="I13" s="181"/>
    </row>
    <row r="14" spans="1:9" ht="12.75">
      <c r="A14" s="181"/>
      <c r="B14" s="181"/>
      <c r="C14" s="181"/>
      <c r="D14" s="181"/>
      <c r="E14" s="181"/>
      <c r="F14" s="181"/>
      <c r="G14" s="181"/>
      <c r="H14" s="181"/>
      <c r="I14" s="181"/>
    </row>
    <row r="15" spans="1:9" ht="12.75">
      <c r="A15" s="181"/>
      <c r="B15" s="181"/>
      <c r="C15" s="181"/>
      <c r="D15" s="181"/>
      <c r="E15" s="181"/>
      <c r="F15" s="181"/>
      <c r="G15" s="181"/>
      <c r="H15" s="181"/>
      <c r="I15" s="181"/>
    </row>
    <row r="16" spans="1:9" ht="12.75">
      <c r="A16" s="181"/>
      <c r="B16" s="181"/>
      <c r="C16" s="181"/>
      <c r="D16" s="181"/>
      <c r="E16" s="181"/>
      <c r="F16" s="181"/>
      <c r="G16" s="181"/>
      <c r="H16" s="181"/>
      <c r="I16" s="181"/>
    </row>
    <row r="17" spans="1:9" ht="12.75">
      <c r="A17" s="181"/>
      <c r="B17" s="181"/>
      <c r="C17" s="181"/>
      <c r="D17" s="181"/>
      <c r="E17" s="181"/>
      <c r="F17" s="181"/>
      <c r="G17" s="181"/>
      <c r="H17" s="181" t="s">
        <v>53</v>
      </c>
      <c r="I17" s="181" t="s">
        <v>54</v>
      </c>
    </row>
    <row r="18" spans="1:9" ht="12.75">
      <c r="A18" s="181"/>
      <c r="B18" s="181"/>
      <c r="C18" s="181"/>
      <c r="D18" s="181"/>
      <c r="E18" s="181"/>
      <c r="F18" s="181"/>
      <c r="G18" s="181"/>
      <c r="H18" s="181"/>
      <c r="I18" s="181"/>
    </row>
    <row r="19" spans="1:9" ht="12.75">
      <c r="A19" s="26">
        <v>1</v>
      </c>
      <c r="B19" s="26">
        <v>2</v>
      </c>
      <c r="C19" s="26">
        <v>3</v>
      </c>
      <c r="D19" s="26">
        <v>4</v>
      </c>
      <c r="E19" s="26">
        <v>5</v>
      </c>
      <c r="F19" s="26">
        <v>6</v>
      </c>
      <c r="G19" s="26">
        <v>7</v>
      </c>
      <c r="H19" s="26">
        <v>8</v>
      </c>
      <c r="I19" s="26">
        <v>9</v>
      </c>
    </row>
    <row r="20" spans="1:9" ht="17.25" customHeight="1">
      <c r="A20" s="65" t="s">
        <v>60</v>
      </c>
      <c r="B20" s="43">
        <v>100</v>
      </c>
      <c r="C20" s="43" t="s">
        <v>62</v>
      </c>
      <c r="D20" s="44">
        <f>SUM(D22+D32+D33)</f>
        <v>8510948</v>
      </c>
      <c r="E20" s="44">
        <f>E22</f>
        <v>6955800</v>
      </c>
      <c r="F20" s="45">
        <f>F33</f>
        <v>1323148</v>
      </c>
      <c r="G20" s="44"/>
      <c r="H20" s="44">
        <f>SUM(H27:H32)</f>
        <v>232000</v>
      </c>
      <c r="I20" s="44"/>
    </row>
    <row r="21" spans="1:9" ht="21.75" customHeight="1">
      <c r="A21" s="66" t="s">
        <v>61</v>
      </c>
      <c r="B21" s="26">
        <v>100</v>
      </c>
      <c r="C21" s="26"/>
      <c r="D21" s="50"/>
      <c r="E21" s="50" t="s">
        <v>62</v>
      </c>
      <c r="F21" s="51" t="s">
        <v>62</v>
      </c>
      <c r="G21" s="40" t="s">
        <v>62</v>
      </c>
      <c r="H21" s="40"/>
      <c r="I21" s="40" t="s">
        <v>62</v>
      </c>
    </row>
    <row r="22" spans="1:9" ht="21.75" customHeight="1">
      <c r="A22" s="55" t="s">
        <v>117</v>
      </c>
      <c r="B22" s="37">
        <v>120</v>
      </c>
      <c r="C22" s="75" t="s">
        <v>118</v>
      </c>
      <c r="D22" s="56">
        <f>SUM(D23:D30)</f>
        <v>7042800</v>
      </c>
      <c r="E22" s="56">
        <f>SUM(E23+E25+E29)</f>
        <v>6955800</v>
      </c>
      <c r="F22" s="48" t="s">
        <v>62</v>
      </c>
      <c r="G22" s="48" t="s">
        <v>62</v>
      </c>
      <c r="H22" s="48">
        <f>SUM(H29)</f>
        <v>0</v>
      </c>
      <c r="I22" s="40"/>
    </row>
    <row r="23" spans="1:9" ht="15.75" customHeight="1">
      <c r="A23" s="184" t="s">
        <v>134</v>
      </c>
      <c r="B23" s="186">
        <v>121</v>
      </c>
      <c r="C23" s="193" t="s">
        <v>221</v>
      </c>
      <c r="D23" s="182">
        <v>5305100</v>
      </c>
      <c r="E23" s="182">
        <v>5305100</v>
      </c>
      <c r="F23" s="182"/>
      <c r="G23" s="179"/>
      <c r="H23" s="179"/>
      <c r="I23" s="179"/>
    </row>
    <row r="24" spans="1:9" ht="84" customHeight="1">
      <c r="A24" s="185"/>
      <c r="B24" s="187"/>
      <c r="C24" s="194"/>
      <c r="D24" s="183"/>
      <c r="E24" s="183"/>
      <c r="F24" s="183"/>
      <c r="G24" s="180"/>
      <c r="H24" s="180"/>
      <c r="I24" s="180"/>
    </row>
    <row r="25" spans="1:9" ht="17.25" customHeight="1">
      <c r="A25" s="195" t="s">
        <v>135</v>
      </c>
      <c r="B25" s="197">
        <v>122</v>
      </c>
      <c r="C25" s="191" t="s">
        <v>136</v>
      </c>
      <c r="D25" s="199">
        <v>1650700</v>
      </c>
      <c r="E25" s="199">
        <v>1650700</v>
      </c>
      <c r="F25" s="182"/>
      <c r="G25" s="179"/>
      <c r="H25" s="179"/>
      <c r="I25" s="179"/>
    </row>
    <row r="26" spans="1:9" ht="20.25" customHeight="1">
      <c r="A26" s="196"/>
      <c r="B26" s="198"/>
      <c r="C26" s="192"/>
      <c r="D26" s="200"/>
      <c r="E26" s="200"/>
      <c r="F26" s="183"/>
      <c r="G26" s="180"/>
      <c r="H26" s="180"/>
      <c r="I26" s="180"/>
    </row>
    <row r="27" spans="1:9" ht="14.25" customHeight="1">
      <c r="A27" s="184" t="s">
        <v>137</v>
      </c>
      <c r="B27" s="186">
        <v>123</v>
      </c>
      <c r="C27" s="188" t="s">
        <v>255</v>
      </c>
      <c r="D27" s="182">
        <v>87000</v>
      </c>
      <c r="E27" s="182"/>
      <c r="F27" s="182"/>
      <c r="G27" s="179"/>
      <c r="H27" s="182">
        <v>87000</v>
      </c>
      <c r="I27" s="179"/>
    </row>
    <row r="28" spans="1:9" ht="14.25" customHeight="1">
      <c r="A28" s="185"/>
      <c r="B28" s="187"/>
      <c r="C28" s="189"/>
      <c r="D28" s="183"/>
      <c r="E28" s="183"/>
      <c r="F28" s="183"/>
      <c r="G28" s="180"/>
      <c r="H28" s="183"/>
      <c r="I28" s="180"/>
    </row>
    <row r="29" spans="1:9" ht="32.25" customHeight="1">
      <c r="A29" s="184" t="s">
        <v>171</v>
      </c>
      <c r="B29" s="186">
        <v>24</v>
      </c>
      <c r="C29" s="188" t="s">
        <v>172</v>
      </c>
      <c r="D29" s="182"/>
      <c r="E29" s="182"/>
      <c r="F29" s="182"/>
      <c r="G29" s="179"/>
      <c r="H29" s="179"/>
      <c r="I29" s="179"/>
    </row>
    <row r="30" spans="1:9" ht="12.75" customHeight="1">
      <c r="A30" s="185"/>
      <c r="B30" s="187"/>
      <c r="C30" s="189"/>
      <c r="D30" s="183"/>
      <c r="E30" s="183"/>
      <c r="F30" s="183"/>
      <c r="G30" s="180"/>
      <c r="H30" s="180"/>
      <c r="I30" s="180"/>
    </row>
    <row r="31" spans="1:9" ht="30.75" customHeight="1">
      <c r="A31" s="55" t="s">
        <v>63</v>
      </c>
      <c r="B31" s="37">
        <v>130</v>
      </c>
      <c r="C31" s="69"/>
      <c r="D31" s="51"/>
      <c r="E31" s="51" t="s">
        <v>62</v>
      </c>
      <c r="F31" s="51" t="s">
        <v>62</v>
      </c>
      <c r="G31" s="40" t="s">
        <v>62</v>
      </c>
      <c r="H31" s="40"/>
      <c r="I31" s="40" t="s">
        <v>62</v>
      </c>
    </row>
    <row r="32" spans="1:9" ht="72.75" customHeight="1">
      <c r="A32" s="55" t="s">
        <v>64</v>
      </c>
      <c r="B32" s="37">
        <v>140</v>
      </c>
      <c r="C32" s="75" t="s">
        <v>256</v>
      </c>
      <c r="D32" s="51">
        <v>145000</v>
      </c>
      <c r="E32" s="51" t="s">
        <v>62</v>
      </c>
      <c r="F32" s="51" t="s">
        <v>62</v>
      </c>
      <c r="G32" s="40" t="s">
        <v>62</v>
      </c>
      <c r="H32" s="51">
        <v>145000</v>
      </c>
      <c r="I32" s="40" t="s">
        <v>62</v>
      </c>
    </row>
    <row r="33" spans="1:9" ht="19.5" customHeight="1">
      <c r="A33" s="55" t="s">
        <v>65</v>
      </c>
      <c r="B33" s="37">
        <v>150</v>
      </c>
      <c r="C33" s="75" t="s">
        <v>119</v>
      </c>
      <c r="D33" s="48">
        <f>D34+D35+D36+D37+D38+D39+D40</f>
        <v>1323148</v>
      </c>
      <c r="E33" s="48" t="s">
        <v>62</v>
      </c>
      <c r="F33" s="48">
        <f>SUM(F34:F40)</f>
        <v>1323148</v>
      </c>
      <c r="G33" s="48" t="s">
        <v>62</v>
      </c>
      <c r="H33" s="48" t="s">
        <v>62</v>
      </c>
      <c r="I33" s="48" t="s">
        <v>62</v>
      </c>
    </row>
    <row r="34" spans="1:9" ht="56.25" customHeight="1">
      <c r="A34" s="64" t="s">
        <v>138</v>
      </c>
      <c r="B34" s="26">
        <v>151</v>
      </c>
      <c r="C34" s="61" t="s">
        <v>139</v>
      </c>
      <c r="D34" s="51">
        <v>136548</v>
      </c>
      <c r="E34" s="51"/>
      <c r="F34" s="51">
        <v>136548</v>
      </c>
      <c r="G34" s="40"/>
      <c r="H34" s="40"/>
      <c r="I34" s="40"/>
    </row>
    <row r="35" spans="1:9" ht="41.25" customHeight="1">
      <c r="A35" s="64" t="s">
        <v>173</v>
      </c>
      <c r="B35" s="26">
        <v>152</v>
      </c>
      <c r="C35" s="61" t="s">
        <v>222</v>
      </c>
      <c r="D35" s="51">
        <v>54600</v>
      </c>
      <c r="E35" s="51"/>
      <c r="F35" s="51">
        <v>54600</v>
      </c>
      <c r="G35" s="40"/>
      <c r="H35" s="40"/>
      <c r="I35" s="40"/>
    </row>
    <row r="36" spans="1:9" ht="42" customHeight="1">
      <c r="A36" s="64" t="s">
        <v>140</v>
      </c>
      <c r="B36" s="26">
        <v>153</v>
      </c>
      <c r="C36" s="61" t="s">
        <v>141</v>
      </c>
      <c r="D36" s="51">
        <v>675900</v>
      </c>
      <c r="E36" s="51"/>
      <c r="F36" s="51">
        <v>675900</v>
      </c>
      <c r="G36" s="40"/>
      <c r="H36" s="40"/>
      <c r="I36" s="40"/>
    </row>
    <row r="37" spans="1:9" ht="57.75" customHeight="1">
      <c r="A37" s="64" t="s">
        <v>206</v>
      </c>
      <c r="B37" s="26">
        <v>154</v>
      </c>
      <c r="C37" s="61" t="s">
        <v>223</v>
      </c>
      <c r="D37" s="51">
        <v>276900</v>
      </c>
      <c r="E37" s="51"/>
      <c r="F37" s="51">
        <v>276900</v>
      </c>
      <c r="G37" s="40"/>
      <c r="H37" s="40"/>
      <c r="I37" s="40"/>
    </row>
    <row r="38" spans="1:9" ht="50.25" customHeight="1">
      <c r="A38" s="64" t="s">
        <v>164</v>
      </c>
      <c r="B38" s="26">
        <v>154</v>
      </c>
      <c r="C38" s="61" t="s">
        <v>142</v>
      </c>
      <c r="D38" s="51">
        <v>56600</v>
      </c>
      <c r="E38" s="51"/>
      <c r="F38" s="51">
        <v>56600</v>
      </c>
      <c r="G38" s="40"/>
      <c r="H38" s="40"/>
      <c r="I38" s="40"/>
    </row>
    <row r="39" spans="1:9" ht="57" customHeight="1">
      <c r="A39" s="64" t="s">
        <v>205</v>
      </c>
      <c r="B39" s="26">
        <v>155</v>
      </c>
      <c r="C39" s="61" t="s">
        <v>224</v>
      </c>
      <c r="D39" s="51">
        <v>47600</v>
      </c>
      <c r="E39" s="51"/>
      <c r="F39" s="51">
        <v>47600</v>
      </c>
      <c r="G39" s="40"/>
      <c r="H39" s="40"/>
      <c r="I39" s="40"/>
    </row>
    <row r="40" spans="1:9" ht="37.5" customHeight="1">
      <c r="A40" s="64" t="s">
        <v>191</v>
      </c>
      <c r="B40" s="26">
        <v>158</v>
      </c>
      <c r="C40" s="61" t="s">
        <v>192</v>
      </c>
      <c r="D40" s="51">
        <v>75000</v>
      </c>
      <c r="E40" s="51"/>
      <c r="F40" s="51">
        <v>75000</v>
      </c>
      <c r="G40" s="40"/>
      <c r="H40" s="40"/>
      <c r="I40" s="40"/>
    </row>
    <row r="41" spans="1:9" ht="21.75" customHeight="1">
      <c r="A41" s="67" t="s">
        <v>66</v>
      </c>
      <c r="B41" s="26">
        <v>160</v>
      </c>
      <c r="C41" s="26"/>
      <c r="D41" s="51"/>
      <c r="E41" s="51" t="s">
        <v>62</v>
      </c>
      <c r="F41" s="51" t="s">
        <v>62</v>
      </c>
      <c r="G41" s="40"/>
      <c r="H41" s="40"/>
      <c r="I41" s="40"/>
    </row>
    <row r="42" spans="1:9" ht="25.5" customHeight="1">
      <c r="A42" s="66" t="s">
        <v>67</v>
      </c>
      <c r="B42" s="26">
        <v>180</v>
      </c>
      <c r="C42" s="26" t="s">
        <v>62</v>
      </c>
      <c r="D42" s="51"/>
      <c r="E42" s="51" t="s">
        <v>62</v>
      </c>
      <c r="F42" s="51" t="s">
        <v>62</v>
      </c>
      <c r="G42" s="40" t="s">
        <v>62</v>
      </c>
      <c r="H42" s="40"/>
      <c r="I42" s="40" t="s">
        <v>62</v>
      </c>
    </row>
    <row r="43" spans="1:9" ht="12.75">
      <c r="A43" s="65" t="s">
        <v>68</v>
      </c>
      <c r="B43" s="43">
        <v>200</v>
      </c>
      <c r="C43" s="43" t="s">
        <v>62</v>
      </c>
      <c r="D43" s="45">
        <f>D44+D59+D70+D118</f>
        <v>8672984.440000001</v>
      </c>
      <c r="E43" s="45">
        <f>E44+E59+E70</f>
        <v>7032162.77</v>
      </c>
      <c r="F43" s="45">
        <f>F59+F70+F118</f>
        <v>1392220.5900000003</v>
      </c>
      <c r="G43" s="45">
        <f>G44+G55+G70</f>
        <v>0</v>
      </c>
      <c r="H43" s="45">
        <f>SUM(H70)</f>
        <v>248601.08</v>
      </c>
      <c r="I43" s="45"/>
    </row>
    <row r="44" spans="1:9" ht="36" customHeight="1">
      <c r="A44" s="55" t="s">
        <v>69</v>
      </c>
      <c r="B44" s="37">
        <v>210</v>
      </c>
      <c r="C44" s="43" t="s">
        <v>62</v>
      </c>
      <c r="D44" s="45">
        <f>D45+D52</f>
        <v>6430600</v>
      </c>
      <c r="E44" s="45">
        <f>E45+E52</f>
        <v>6430600</v>
      </c>
      <c r="F44" s="51"/>
      <c r="G44" s="40"/>
      <c r="H44" s="40"/>
      <c r="I44" s="40"/>
    </row>
    <row r="45" spans="1:9" ht="21">
      <c r="A45" s="55" t="s">
        <v>120</v>
      </c>
      <c r="B45" s="37">
        <v>211</v>
      </c>
      <c r="C45" s="43" t="s">
        <v>62</v>
      </c>
      <c r="D45" s="48">
        <f>SUM(D47+D48+D50+D51)</f>
        <v>6394600</v>
      </c>
      <c r="E45" s="48">
        <f>SUM(E47+E48+E50+E51)</f>
        <v>6394600</v>
      </c>
      <c r="F45" s="51"/>
      <c r="G45" s="40"/>
      <c r="H45" s="40"/>
      <c r="I45" s="40"/>
    </row>
    <row r="46" spans="1:9" ht="33" customHeight="1">
      <c r="A46" s="55" t="s">
        <v>134</v>
      </c>
      <c r="B46" s="37"/>
      <c r="C46" s="43" t="s">
        <v>62</v>
      </c>
      <c r="D46" s="48">
        <f>SUM(D47:D48)</f>
        <v>5251600</v>
      </c>
      <c r="E46" s="48">
        <f>SUM(E47:E48)</f>
        <v>5251600</v>
      </c>
      <c r="F46" s="51"/>
      <c r="G46" s="40"/>
      <c r="H46" s="40"/>
      <c r="I46" s="40"/>
    </row>
    <row r="47" spans="1:9" ht="26.25" customHeight="1">
      <c r="A47" s="66" t="s">
        <v>125</v>
      </c>
      <c r="B47" s="26"/>
      <c r="C47" s="70" t="s">
        <v>225</v>
      </c>
      <c r="D47" s="51">
        <v>4033500</v>
      </c>
      <c r="E47" s="51">
        <v>4033500</v>
      </c>
      <c r="F47" s="51"/>
      <c r="G47" s="40"/>
      <c r="H47" s="40"/>
      <c r="I47" s="40"/>
    </row>
    <row r="48" spans="1:9" ht="32.25" customHeight="1">
      <c r="A48" s="66" t="s">
        <v>126</v>
      </c>
      <c r="B48" s="26"/>
      <c r="C48" s="70" t="s">
        <v>226</v>
      </c>
      <c r="D48" s="51">
        <v>1218100</v>
      </c>
      <c r="E48" s="51">
        <v>1218100</v>
      </c>
      <c r="F48" s="51"/>
      <c r="G48" s="40"/>
      <c r="H48" s="40"/>
      <c r="I48" s="40"/>
    </row>
    <row r="49" spans="1:9" ht="24" customHeight="1">
      <c r="A49" s="55" t="s">
        <v>162</v>
      </c>
      <c r="B49" s="37"/>
      <c r="C49" s="58" t="s">
        <v>62</v>
      </c>
      <c r="D49" s="48">
        <f>SUM(D50:D51)</f>
        <v>1143000</v>
      </c>
      <c r="E49" s="48">
        <f>E50+E51</f>
        <v>1143000</v>
      </c>
      <c r="F49" s="51"/>
      <c r="G49" s="40"/>
      <c r="H49" s="40"/>
      <c r="I49" s="40"/>
    </row>
    <row r="50" spans="1:9" ht="27.75" customHeight="1">
      <c r="A50" s="66" t="s">
        <v>143</v>
      </c>
      <c r="B50" s="26"/>
      <c r="C50" s="69" t="s">
        <v>144</v>
      </c>
      <c r="D50" s="51">
        <v>924000</v>
      </c>
      <c r="E50" s="51">
        <v>924000</v>
      </c>
      <c r="F50" s="51"/>
      <c r="G50" s="40"/>
      <c r="H50" s="40"/>
      <c r="I50" s="40"/>
    </row>
    <row r="51" spans="1:9" ht="31.5" customHeight="1">
      <c r="A51" s="66" t="s">
        <v>126</v>
      </c>
      <c r="B51" s="26"/>
      <c r="C51" s="69" t="s">
        <v>145</v>
      </c>
      <c r="D51" s="51">
        <v>219000</v>
      </c>
      <c r="E51" s="51">
        <v>219000</v>
      </c>
      <c r="F51" s="51"/>
      <c r="G51" s="40"/>
      <c r="H51" s="40"/>
      <c r="I51" s="40"/>
    </row>
    <row r="52" spans="1:9" ht="24" customHeight="1">
      <c r="A52" s="55" t="s">
        <v>129</v>
      </c>
      <c r="B52" s="37">
        <v>212</v>
      </c>
      <c r="C52" s="71" t="s">
        <v>62</v>
      </c>
      <c r="D52" s="48">
        <v>36000</v>
      </c>
      <c r="E52" s="48">
        <v>36000</v>
      </c>
      <c r="F52" s="51"/>
      <c r="G52" s="40"/>
      <c r="H52" s="40"/>
      <c r="I52" s="40"/>
    </row>
    <row r="53" spans="1:9" ht="31.5" customHeight="1">
      <c r="A53" s="55" t="s">
        <v>162</v>
      </c>
      <c r="B53" s="37"/>
      <c r="C53" s="71" t="s">
        <v>62</v>
      </c>
      <c r="D53" s="48">
        <v>36000</v>
      </c>
      <c r="E53" s="48">
        <v>36000</v>
      </c>
      <c r="F53" s="51"/>
      <c r="G53" s="40"/>
      <c r="H53" s="40"/>
      <c r="I53" s="40"/>
    </row>
    <row r="54" spans="1:9" ht="24" customHeight="1">
      <c r="A54" s="55" t="s">
        <v>130</v>
      </c>
      <c r="B54" s="37"/>
      <c r="C54" s="71" t="s">
        <v>146</v>
      </c>
      <c r="D54" s="48">
        <v>36000</v>
      </c>
      <c r="E54" s="48">
        <v>36000</v>
      </c>
      <c r="F54" s="51"/>
      <c r="G54" s="40"/>
      <c r="H54" s="40"/>
      <c r="I54" s="40"/>
    </row>
    <row r="55" spans="1:9" ht="23.25" customHeight="1">
      <c r="A55" s="55" t="s">
        <v>70</v>
      </c>
      <c r="B55" s="37">
        <v>220</v>
      </c>
      <c r="C55" s="71" t="s">
        <v>128</v>
      </c>
      <c r="D55" s="48"/>
      <c r="E55" s="45"/>
      <c r="F55" s="48"/>
      <c r="G55" s="40"/>
      <c r="H55" s="40"/>
      <c r="I55" s="40"/>
    </row>
    <row r="56" spans="1:9" ht="29.25" customHeight="1">
      <c r="A56" s="67" t="s">
        <v>71</v>
      </c>
      <c r="B56" s="27"/>
      <c r="C56" s="72"/>
      <c r="D56" s="52"/>
      <c r="E56" s="62"/>
      <c r="F56" s="52"/>
      <c r="G56" s="39"/>
      <c r="H56" s="39"/>
      <c r="I56" s="39"/>
    </row>
    <row r="57" spans="1:9" ht="27" customHeight="1">
      <c r="A57" s="66" t="s">
        <v>72</v>
      </c>
      <c r="B57" s="37">
        <v>240</v>
      </c>
      <c r="C57" s="73" t="s">
        <v>128</v>
      </c>
      <c r="D57" s="48"/>
      <c r="E57" s="45"/>
      <c r="F57" s="48"/>
      <c r="G57" s="40"/>
      <c r="H57" s="40"/>
      <c r="I57" s="40"/>
    </row>
    <row r="58" spans="1:9" ht="22.5" customHeight="1">
      <c r="A58" s="55" t="s">
        <v>73</v>
      </c>
      <c r="B58" s="27"/>
      <c r="C58" s="72"/>
      <c r="D58" s="52"/>
      <c r="E58" s="62"/>
      <c r="F58" s="52"/>
      <c r="G58" s="39"/>
      <c r="H58" s="39"/>
      <c r="I58" s="39"/>
    </row>
    <row r="59" spans="1:9" ht="23.25" customHeight="1">
      <c r="A59" s="54" t="s">
        <v>73</v>
      </c>
      <c r="B59" s="77">
        <v>250</v>
      </c>
      <c r="C59" s="58" t="s">
        <v>62</v>
      </c>
      <c r="D59" s="60">
        <f>D60+D62+D65+D67</f>
        <v>196120.63</v>
      </c>
      <c r="E59" s="44">
        <f>SUM(E60+E67)</f>
        <v>16800</v>
      </c>
      <c r="F59" s="60">
        <f>F62+F65+F67</f>
        <v>179320.63</v>
      </c>
      <c r="G59" s="39"/>
      <c r="H59" s="39"/>
      <c r="I59" s="39"/>
    </row>
    <row r="60" spans="1:9" ht="25.5" customHeight="1">
      <c r="A60" s="68" t="s">
        <v>131</v>
      </c>
      <c r="B60" s="37">
        <v>251</v>
      </c>
      <c r="C60" s="58" t="s">
        <v>62</v>
      </c>
      <c r="D60" s="60">
        <f>D61</f>
        <v>16800</v>
      </c>
      <c r="E60" s="45">
        <f>E61</f>
        <v>16800</v>
      </c>
      <c r="F60" s="52"/>
      <c r="G60" s="39"/>
      <c r="H60" s="39"/>
      <c r="I60" s="39"/>
    </row>
    <row r="61" spans="1:9" ht="25.5" customHeight="1">
      <c r="A61" s="55" t="s">
        <v>127</v>
      </c>
      <c r="B61" s="37"/>
      <c r="C61" s="69" t="s">
        <v>227</v>
      </c>
      <c r="D61" s="52">
        <v>16800</v>
      </c>
      <c r="E61" s="53">
        <v>16800</v>
      </c>
      <c r="F61" s="52"/>
      <c r="G61" s="39"/>
      <c r="H61" s="39"/>
      <c r="I61" s="39"/>
    </row>
    <row r="62" spans="1:9" ht="32.25" customHeight="1">
      <c r="A62" s="54" t="s">
        <v>198</v>
      </c>
      <c r="B62" s="37">
        <v>252</v>
      </c>
      <c r="C62" s="58" t="s">
        <v>62</v>
      </c>
      <c r="D62" s="60">
        <f>D63+D64</f>
        <v>63900</v>
      </c>
      <c r="E62" s="45"/>
      <c r="F62" s="60">
        <f>F63+F64</f>
        <v>63900</v>
      </c>
      <c r="G62" s="39"/>
      <c r="H62" s="39"/>
      <c r="I62" s="39"/>
    </row>
    <row r="63" spans="1:9" ht="32.25" customHeight="1">
      <c r="A63" s="54" t="s">
        <v>125</v>
      </c>
      <c r="B63" s="37"/>
      <c r="C63" s="69" t="s">
        <v>199</v>
      </c>
      <c r="D63" s="39">
        <v>49100</v>
      </c>
      <c r="E63" s="45"/>
      <c r="F63" s="39">
        <v>49100</v>
      </c>
      <c r="G63" s="39"/>
      <c r="H63" s="39"/>
      <c r="I63" s="39"/>
    </row>
    <row r="64" spans="1:9" ht="36" customHeight="1">
      <c r="A64" s="55" t="s">
        <v>126</v>
      </c>
      <c r="B64" s="26"/>
      <c r="C64" s="69" t="s">
        <v>200</v>
      </c>
      <c r="D64" s="52">
        <v>14800</v>
      </c>
      <c r="E64" s="53"/>
      <c r="F64" s="52">
        <v>14800</v>
      </c>
      <c r="G64" s="39"/>
      <c r="H64" s="39"/>
      <c r="I64" s="39"/>
    </row>
    <row r="65" spans="1:9" ht="36" customHeight="1">
      <c r="A65" s="88" t="s">
        <v>235</v>
      </c>
      <c r="B65" s="26"/>
      <c r="C65" s="69" t="s">
        <v>62</v>
      </c>
      <c r="D65" s="60">
        <f>D66</f>
        <v>60820.63</v>
      </c>
      <c r="E65" s="53"/>
      <c r="F65" s="60">
        <f>F66</f>
        <v>60820.63</v>
      </c>
      <c r="G65" s="39"/>
      <c r="H65" s="39"/>
      <c r="I65" s="39"/>
    </row>
    <row r="66" spans="1:9" ht="36" customHeight="1">
      <c r="A66" s="87" t="s">
        <v>236</v>
      </c>
      <c r="B66" s="26"/>
      <c r="C66" s="69" t="s">
        <v>238</v>
      </c>
      <c r="D66" s="52">
        <v>60820.63</v>
      </c>
      <c r="E66" s="53"/>
      <c r="F66" s="52">
        <v>60820.63</v>
      </c>
      <c r="G66" s="39"/>
      <c r="H66" s="39"/>
      <c r="I66" s="39"/>
    </row>
    <row r="67" spans="1:9" ht="30.75" customHeight="1">
      <c r="A67" s="54" t="s">
        <v>197</v>
      </c>
      <c r="B67" s="37">
        <v>253</v>
      </c>
      <c r="C67" s="58" t="s">
        <v>62</v>
      </c>
      <c r="D67" s="60">
        <f>D68+D69</f>
        <v>54600</v>
      </c>
      <c r="E67" s="45"/>
      <c r="F67" s="60">
        <f>F68+F69</f>
        <v>54600</v>
      </c>
      <c r="G67" s="39"/>
      <c r="H67" s="39"/>
      <c r="I67" s="39"/>
    </row>
    <row r="68" spans="1:9" ht="40.5" customHeight="1">
      <c r="A68" s="55" t="s">
        <v>201</v>
      </c>
      <c r="B68" s="26"/>
      <c r="C68" s="69" t="s">
        <v>228</v>
      </c>
      <c r="D68" s="52">
        <v>1000</v>
      </c>
      <c r="E68" s="53"/>
      <c r="F68" s="52">
        <v>1000</v>
      </c>
      <c r="G68" s="39"/>
      <c r="H68" s="39"/>
      <c r="I68" s="39"/>
    </row>
    <row r="69" spans="1:9" ht="24" customHeight="1">
      <c r="A69" s="55" t="s">
        <v>174</v>
      </c>
      <c r="B69" s="26"/>
      <c r="C69" s="69" t="s">
        <v>229</v>
      </c>
      <c r="D69" s="52">
        <v>53600</v>
      </c>
      <c r="E69" s="53"/>
      <c r="F69" s="52">
        <v>53600</v>
      </c>
      <c r="G69" s="39"/>
      <c r="H69" s="39"/>
      <c r="I69" s="39"/>
    </row>
    <row r="70" spans="1:9" ht="31.5" customHeight="1">
      <c r="A70" s="65" t="s">
        <v>74</v>
      </c>
      <c r="B70" s="46">
        <v>260</v>
      </c>
      <c r="C70" s="74" t="s">
        <v>62</v>
      </c>
      <c r="D70" s="47">
        <f>D71+D76+D81+D83+D87+D89+D91+D93+D96+D98+D100+D102+D104+D106+D108+D110+D112+D114+D116</f>
        <v>2042898.8300000003</v>
      </c>
      <c r="E70" s="47">
        <f>E71+E76+E91+E93+E96</f>
        <v>584762.77</v>
      </c>
      <c r="F70" s="47">
        <f>F98+F100+F102+F104+F106+F108+F110+F112+F114+F116</f>
        <v>1209534.9800000002</v>
      </c>
      <c r="G70" s="47"/>
      <c r="H70" s="47">
        <f>H81+H83+H87+H89</f>
        <v>248601.08</v>
      </c>
      <c r="I70" s="47"/>
    </row>
    <row r="71" spans="1:9" ht="105">
      <c r="A71" s="55" t="s">
        <v>147</v>
      </c>
      <c r="B71" s="43">
        <v>261</v>
      </c>
      <c r="C71" s="71" t="s">
        <v>62</v>
      </c>
      <c r="D71" s="90">
        <f>SUM(D72:D75)</f>
        <v>53500</v>
      </c>
      <c r="E71" s="90">
        <f>SUM(E72:E75)</f>
        <v>53500</v>
      </c>
      <c r="F71" s="53"/>
      <c r="G71" s="42"/>
      <c r="H71" s="42"/>
      <c r="I71" s="42"/>
    </row>
    <row r="72" spans="1:9" ht="29.25" customHeight="1">
      <c r="A72" s="66" t="s">
        <v>201</v>
      </c>
      <c r="B72" s="43"/>
      <c r="C72" s="69" t="s">
        <v>230</v>
      </c>
      <c r="D72" s="53">
        <v>10200</v>
      </c>
      <c r="E72" s="53">
        <v>10200</v>
      </c>
      <c r="F72" s="53"/>
      <c r="G72" s="42"/>
      <c r="H72" s="42"/>
      <c r="I72" s="42"/>
    </row>
    <row r="73" spans="1:9" ht="29.25" customHeight="1">
      <c r="A73" s="66" t="s">
        <v>123</v>
      </c>
      <c r="B73" s="43"/>
      <c r="C73" s="69" t="s">
        <v>232</v>
      </c>
      <c r="D73" s="53">
        <v>6000</v>
      </c>
      <c r="E73" s="53">
        <v>6000</v>
      </c>
      <c r="F73" s="53"/>
      <c r="G73" s="42"/>
      <c r="H73" s="42"/>
      <c r="I73" s="42"/>
    </row>
    <row r="74" spans="1:9" ht="29.25" customHeight="1">
      <c r="A74" s="66" t="s">
        <v>211</v>
      </c>
      <c r="B74" s="43"/>
      <c r="C74" s="69" t="s">
        <v>233</v>
      </c>
      <c r="D74" s="53">
        <v>1300</v>
      </c>
      <c r="E74" s="53">
        <v>1300</v>
      </c>
      <c r="F74" s="53"/>
      <c r="G74" s="42"/>
      <c r="H74" s="42"/>
      <c r="I74" s="42"/>
    </row>
    <row r="75" spans="1:9" ht="12.75">
      <c r="A75" s="66" t="s">
        <v>124</v>
      </c>
      <c r="B75" s="43"/>
      <c r="C75" s="69" t="s">
        <v>231</v>
      </c>
      <c r="D75" s="53">
        <v>36000</v>
      </c>
      <c r="E75" s="53">
        <v>36000</v>
      </c>
      <c r="F75" s="53"/>
      <c r="G75" s="42"/>
      <c r="H75" s="42"/>
      <c r="I75" s="42"/>
    </row>
    <row r="76" spans="1:9" ht="21">
      <c r="A76" s="55" t="s">
        <v>143</v>
      </c>
      <c r="B76" s="43">
        <v>262</v>
      </c>
      <c r="C76" s="71" t="s">
        <v>148</v>
      </c>
      <c r="D76" s="90">
        <f>SUM(D77:D80)</f>
        <v>454900</v>
      </c>
      <c r="E76" s="90">
        <f>SUM(E77:E80)</f>
        <v>454900</v>
      </c>
      <c r="F76" s="53"/>
      <c r="G76" s="42"/>
      <c r="H76" s="42"/>
      <c r="I76" s="42"/>
    </row>
    <row r="77" spans="1:9" ht="24.75" customHeight="1">
      <c r="A77" s="66" t="s">
        <v>121</v>
      </c>
      <c r="B77" s="41"/>
      <c r="C77" s="69" t="s">
        <v>149</v>
      </c>
      <c r="D77" s="53">
        <v>98700</v>
      </c>
      <c r="E77" s="53">
        <v>98700</v>
      </c>
      <c r="F77" s="53"/>
      <c r="G77" s="42"/>
      <c r="H77" s="42"/>
      <c r="I77" s="42"/>
    </row>
    <row r="78" spans="1:9" ht="30.75" customHeight="1">
      <c r="A78" s="66" t="s">
        <v>122</v>
      </c>
      <c r="B78" s="41"/>
      <c r="C78" s="69" t="s">
        <v>150</v>
      </c>
      <c r="D78" s="53">
        <v>22000</v>
      </c>
      <c r="E78" s="53">
        <v>22000</v>
      </c>
      <c r="F78" s="53"/>
      <c r="G78" s="42"/>
      <c r="H78" s="42"/>
      <c r="I78" s="42"/>
    </row>
    <row r="79" spans="1:9" ht="30.75" customHeight="1">
      <c r="A79" s="66" t="s">
        <v>123</v>
      </c>
      <c r="B79" s="41"/>
      <c r="C79" s="69" t="s">
        <v>160</v>
      </c>
      <c r="D79" s="53">
        <v>185000</v>
      </c>
      <c r="E79" s="53">
        <v>185000</v>
      </c>
      <c r="F79" s="53"/>
      <c r="G79" s="42"/>
      <c r="H79" s="42"/>
      <c r="I79" s="42"/>
    </row>
    <row r="80" spans="1:9" ht="28.5" customHeight="1">
      <c r="A80" s="66" t="s">
        <v>124</v>
      </c>
      <c r="B80" s="41"/>
      <c r="C80" s="69" t="s">
        <v>161</v>
      </c>
      <c r="D80" s="53">
        <v>149200</v>
      </c>
      <c r="E80" s="53">
        <v>149200</v>
      </c>
      <c r="F80" s="53"/>
      <c r="G80" s="42"/>
      <c r="H80" s="42"/>
      <c r="I80" s="42"/>
    </row>
    <row r="81" spans="1:9" ht="21">
      <c r="A81" s="55" t="s">
        <v>158</v>
      </c>
      <c r="B81" s="43">
        <v>263</v>
      </c>
      <c r="C81" s="71" t="s">
        <v>159</v>
      </c>
      <c r="D81" s="90">
        <f>D82</f>
        <v>87000</v>
      </c>
      <c r="E81" s="45"/>
      <c r="F81" s="53"/>
      <c r="G81" s="42"/>
      <c r="H81" s="45">
        <f>H82</f>
        <v>87000</v>
      </c>
      <c r="I81" s="42"/>
    </row>
    <row r="82" spans="1:9" ht="33.75" customHeight="1">
      <c r="A82" s="66" t="s">
        <v>124</v>
      </c>
      <c r="B82" s="41"/>
      <c r="C82" s="69" t="s">
        <v>175</v>
      </c>
      <c r="D82" s="53">
        <v>87000</v>
      </c>
      <c r="E82" s="53"/>
      <c r="F82" s="53"/>
      <c r="G82" s="42"/>
      <c r="H82" s="42">
        <f>D82</f>
        <v>87000</v>
      </c>
      <c r="I82" s="42"/>
    </row>
    <row r="83" spans="1:9" ht="21" customHeight="1">
      <c r="A83" s="55" t="s">
        <v>181</v>
      </c>
      <c r="B83" s="43">
        <v>264</v>
      </c>
      <c r="C83" s="71" t="s">
        <v>182</v>
      </c>
      <c r="D83" s="90">
        <f>D84</f>
        <v>145000</v>
      </c>
      <c r="E83" s="45"/>
      <c r="F83" s="53"/>
      <c r="G83" s="42"/>
      <c r="H83" s="45">
        <f>D83</f>
        <v>145000</v>
      </c>
      <c r="I83" s="42"/>
    </row>
    <row r="84" spans="1:9" ht="21" customHeight="1">
      <c r="A84" s="66" t="s">
        <v>124</v>
      </c>
      <c r="B84" s="43"/>
      <c r="C84" s="69" t="s">
        <v>183</v>
      </c>
      <c r="D84" s="53">
        <v>145000</v>
      </c>
      <c r="E84" s="45"/>
      <c r="F84" s="53"/>
      <c r="G84" s="42"/>
      <c r="H84" s="53">
        <v>145000</v>
      </c>
      <c r="I84" s="42"/>
    </row>
    <row r="85" spans="1:9" ht="21">
      <c r="A85" s="55" t="s">
        <v>171</v>
      </c>
      <c r="B85" s="43">
        <v>265</v>
      </c>
      <c r="C85" s="71" t="s">
        <v>176</v>
      </c>
      <c r="D85" s="45">
        <f>D86</f>
        <v>0</v>
      </c>
      <c r="E85" s="45">
        <f>D85</f>
        <v>0</v>
      </c>
      <c r="F85" s="53"/>
      <c r="G85" s="42"/>
      <c r="H85" s="42"/>
      <c r="I85" s="42"/>
    </row>
    <row r="86" spans="1:9" ht="12.75">
      <c r="A86" s="66" t="s">
        <v>124</v>
      </c>
      <c r="B86" s="41"/>
      <c r="C86" s="69" t="s">
        <v>234</v>
      </c>
      <c r="D86" s="53">
        <v>0</v>
      </c>
      <c r="E86" s="53">
        <f>D86</f>
        <v>0</v>
      </c>
      <c r="F86" s="53"/>
      <c r="G86" s="42"/>
      <c r="H86" s="42"/>
      <c r="I86" s="42"/>
    </row>
    <row r="87" spans="1:9" ht="21">
      <c r="A87" s="55" t="s">
        <v>157</v>
      </c>
      <c r="B87" s="43">
        <v>266</v>
      </c>
      <c r="C87" s="71" t="s">
        <v>156</v>
      </c>
      <c r="D87" s="90">
        <f>D88</f>
        <v>2481.33</v>
      </c>
      <c r="E87" s="45"/>
      <c r="F87" s="53"/>
      <c r="G87" s="42"/>
      <c r="H87" s="45">
        <f>H88</f>
        <v>2481.33</v>
      </c>
      <c r="I87" s="42"/>
    </row>
    <row r="88" spans="1:9" ht="32.25" customHeight="1">
      <c r="A88" s="66" t="s">
        <v>123</v>
      </c>
      <c r="B88" s="41"/>
      <c r="C88" s="69" t="s">
        <v>165</v>
      </c>
      <c r="D88" s="42">
        <v>2481.33</v>
      </c>
      <c r="E88" s="53"/>
      <c r="F88" s="53"/>
      <c r="G88" s="42"/>
      <c r="H88" s="42">
        <v>2481.33</v>
      </c>
      <c r="I88" s="42"/>
    </row>
    <row r="89" spans="1:9" ht="31.5">
      <c r="A89" s="55" t="s">
        <v>193</v>
      </c>
      <c r="B89" s="43">
        <v>266</v>
      </c>
      <c r="C89" s="71" t="s">
        <v>195</v>
      </c>
      <c r="D89" s="90">
        <f>D90</f>
        <v>14119.75</v>
      </c>
      <c r="E89" s="45"/>
      <c r="F89" s="53"/>
      <c r="G89" s="42"/>
      <c r="H89" s="45">
        <f>H90</f>
        <v>14119.75</v>
      </c>
      <c r="I89" s="42"/>
    </row>
    <row r="90" spans="1:9" ht="42.75" customHeight="1">
      <c r="A90" s="66" t="s">
        <v>123</v>
      </c>
      <c r="B90" s="41"/>
      <c r="C90" s="69" t="s">
        <v>194</v>
      </c>
      <c r="D90" s="42">
        <v>14119.75</v>
      </c>
      <c r="E90" s="53"/>
      <c r="F90" s="53"/>
      <c r="G90" s="42"/>
      <c r="H90" s="42">
        <v>14119.75</v>
      </c>
      <c r="I90" s="42"/>
    </row>
    <row r="91" spans="1:9" ht="21">
      <c r="A91" s="55" t="s">
        <v>177</v>
      </c>
      <c r="B91" s="43">
        <v>267</v>
      </c>
      <c r="C91" s="71" t="s">
        <v>178</v>
      </c>
      <c r="D91" s="90">
        <f>D92</f>
        <v>31117.89</v>
      </c>
      <c r="E91" s="90">
        <f>E92</f>
        <v>31117.89</v>
      </c>
      <c r="F91" s="53"/>
      <c r="G91" s="42"/>
      <c r="H91" s="42"/>
      <c r="I91" s="42"/>
    </row>
    <row r="92" spans="1:9" ht="39.75" customHeight="1">
      <c r="A92" s="66" t="s">
        <v>124</v>
      </c>
      <c r="B92" s="41"/>
      <c r="C92" s="69" t="s">
        <v>179</v>
      </c>
      <c r="D92" s="91">
        <v>31117.89</v>
      </c>
      <c r="E92" s="53">
        <v>31117.89</v>
      </c>
      <c r="F92" s="53"/>
      <c r="G92" s="42"/>
      <c r="H92" s="42"/>
      <c r="I92" s="42"/>
    </row>
    <row r="93" spans="1:9" ht="39.75" customHeight="1">
      <c r="A93" s="88" t="s">
        <v>239</v>
      </c>
      <c r="B93" s="43">
        <v>269</v>
      </c>
      <c r="C93" s="71" t="s">
        <v>237</v>
      </c>
      <c r="D93" s="90">
        <f>D94+D95</f>
        <v>44720.88</v>
      </c>
      <c r="E93" s="90">
        <f>E94+E95</f>
        <v>44720.88</v>
      </c>
      <c r="F93" s="53"/>
      <c r="G93" s="42"/>
      <c r="H93" s="42"/>
      <c r="I93" s="42"/>
    </row>
    <row r="94" spans="1:9" ht="39.75" customHeight="1">
      <c r="A94" s="89" t="s">
        <v>121</v>
      </c>
      <c r="B94" s="41"/>
      <c r="C94" s="69" t="s">
        <v>240</v>
      </c>
      <c r="D94" s="53">
        <v>42935.88</v>
      </c>
      <c r="E94" s="53">
        <v>42935.88</v>
      </c>
      <c r="F94" s="53"/>
      <c r="G94" s="42"/>
      <c r="H94" s="42"/>
      <c r="I94" s="42"/>
    </row>
    <row r="95" spans="1:9" ht="39.75" customHeight="1">
      <c r="A95" s="87" t="s">
        <v>241</v>
      </c>
      <c r="B95" s="41"/>
      <c r="C95" s="69" t="s">
        <v>179</v>
      </c>
      <c r="D95" s="53">
        <v>1785</v>
      </c>
      <c r="E95" s="53">
        <v>1785</v>
      </c>
      <c r="F95" s="53"/>
      <c r="G95" s="42"/>
      <c r="H95" s="42"/>
      <c r="I95" s="42"/>
    </row>
    <row r="96" spans="1:9" ht="39.75" customHeight="1">
      <c r="A96" s="88" t="s">
        <v>242</v>
      </c>
      <c r="B96" s="41"/>
      <c r="C96" s="71" t="s">
        <v>243</v>
      </c>
      <c r="D96" s="90">
        <v>524</v>
      </c>
      <c r="E96" s="90">
        <v>524</v>
      </c>
      <c r="F96" s="53"/>
      <c r="G96" s="42"/>
      <c r="H96" s="42"/>
      <c r="I96" s="42"/>
    </row>
    <row r="97" spans="1:9" ht="39.75" customHeight="1">
      <c r="A97" s="89" t="s">
        <v>201</v>
      </c>
      <c r="B97" s="41"/>
      <c r="C97" s="69" t="s">
        <v>244</v>
      </c>
      <c r="D97" s="53">
        <v>524</v>
      </c>
      <c r="E97" s="53">
        <v>524</v>
      </c>
      <c r="F97" s="53"/>
      <c r="G97" s="42"/>
      <c r="H97" s="42"/>
      <c r="I97" s="42"/>
    </row>
    <row r="98" spans="1:9" ht="52.5">
      <c r="A98" s="63" t="s">
        <v>151</v>
      </c>
      <c r="B98" s="43">
        <v>268</v>
      </c>
      <c r="C98" s="58" t="s">
        <v>62</v>
      </c>
      <c r="D98" s="90">
        <f>D99</f>
        <v>136548</v>
      </c>
      <c r="E98" s="45"/>
      <c r="F98" s="45">
        <f>F99</f>
        <v>136548</v>
      </c>
      <c r="G98" s="42"/>
      <c r="H98" s="42"/>
      <c r="I98" s="42"/>
    </row>
    <row r="99" spans="1:9" ht="12.75">
      <c r="A99" s="78" t="s">
        <v>153</v>
      </c>
      <c r="B99" s="49"/>
      <c r="C99" s="57" t="s">
        <v>170</v>
      </c>
      <c r="D99" s="42">
        <v>136548</v>
      </c>
      <c r="E99" s="53"/>
      <c r="F99" s="42">
        <v>136548</v>
      </c>
      <c r="G99" s="53"/>
      <c r="H99" s="42"/>
      <c r="I99" s="42"/>
    </row>
    <row r="100" spans="1:9" ht="37.5" customHeight="1">
      <c r="A100" s="63" t="s">
        <v>152</v>
      </c>
      <c r="B100" s="43">
        <v>269</v>
      </c>
      <c r="C100" s="58" t="s">
        <v>62</v>
      </c>
      <c r="D100" s="90">
        <f>D101</f>
        <v>675900</v>
      </c>
      <c r="E100" s="45"/>
      <c r="F100" s="45">
        <f>F101</f>
        <v>675900</v>
      </c>
      <c r="G100" s="42"/>
      <c r="H100" s="42"/>
      <c r="I100" s="42"/>
    </row>
    <row r="101" spans="1:9" ht="12.75">
      <c r="A101" s="76" t="s">
        <v>124</v>
      </c>
      <c r="B101" s="49"/>
      <c r="C101" s="57" t="s">
        <v>154</v>
      </c>
      <c r="D101" s="53">
        <v>675900</v>
      </c>
      <c r="E101" s="53"/>
      <c r="F101" s="53">
        <v>675900</v>
      </c>
      <c r="G101" s="53"/>
      <c r="H101" s="42"/>
      <c r="I101" s="42"/>
    </row>
    <row r="102" spans="1:9" ht="31.5">
      <c r="A102" s="63" t="s">
        <v>207</v>
      </c>
      <c r="B102" s="43" t="s">
        <v>184</v>
      </c>
      <c r="C102" s="58" t="s">
        <v>62</v>
      </c>
      <c r="D102" s="90">
        <f>D103</f>
        <v>276900</v>
      </c>
      <c r="E102" s="45"/>
      <c r="F102" s="45">
        <f>F103</f>
        <v>276900</v>
      </c>
      <c r="G102" s="42"/>
      <c r="H102" s="42"/>
      <c r="I102" s="42"/>
    </row>
    <row r="103" spans="1:9" ht="46.5" customHeight="1">
      <c r="A103" s="78" t="s">
        <v>153</v>
      </c>
      <c r="B103" s="49"/>
      <c r="C103" s="57" t="s">
        <v>247</v>
      </c>
      <c r="D103" s="53">
        <v>276900</v>
      </c>
      <c r="E103" s="53"/>
      <c r="F103" s="53">
        <v>276900</v>
      </c>
      <c r="G103" s="53"/>
      <c r="H103" s="42"/>
      <c r="I103" s="42"/>
    </row>
    <row r="104" spans="1:9" ht="48" customHeight="1">
      <c r="A104" s="63" t="s">
        <v>155</v>
      </c>
      <c r="B104" s="43" t="s">
        <v>185</v>
      </c>
      <c r="C104" s="58" t="s">
        <v>62</v>
      </c>
      <c r="D104" s="90">
        <f>D105</f>
        <v>47600</v>
      </c>
      <c r="E104" s="45"/>
      <c r="F104" s="45">
        <f>F105</f>
        <v>47600</v>
      </c>
      <c r="G104" s="42"/>
      <c r="H104" s="42"/>
      <c r="I104" s="42"/>
    </row>
    <row r="105" spans="1:9" ht="12.75">
      <c r="A105" s="78" t="s">
        <v>124</v>
      </c>
      <c r="B105" s="49"/>
      <c r="C105" s="57" t="s">
        <v>245</v>
      </c>
      <c r="D105" s="53">
        <v>47600</v>
      </c>
      <c r="E105" s="53"/>
      <c r="F105" s="53">
        <v>47600</v>
      </c>
      <c r="G105" s="53"/>
      <c r="H105" s="42"/>
      <c r="I105" s="42"/>
    </row>
    <row r="106" spans="1:9" ht="42">
      <c r="A106" s="63" t="s">
        <v>208</v>
      </c>
      <c r="B106" s="43" t="s">
        <v>203</v>
      </c>
      <c r="C106" s="58" t="s">
        <v>62</v>
      </c>
      <c r="D106" s="90">
        <f>D107</f>
        <v>56600</v>
      </c>
      <c r="E106" s="45"/>
      <c r="F106" s="45">
        <f>F107</f>
        <v>56600</v>
      </c>
      <c r="G106" s="42"/>
      <c r="H106" s="42"/>
      <c r="I106" s="42"/>
    </row>
    <row r="107" spans="1:9" ht="22.5" customHeight="1">
      <c r="A107" s="78" t="s">
        <v>124</v>
      </c>
      <c r="B107" s="49"/>
      <c r="C107" s="57" t="s">
        <v>246</v>
      </c>
      <c r="D107" s="53">
        <v>56600</v>
      </c>
      <c r="E107" s="53"/>
      <c r="F107" s="53">
        <v>56600</v>
      </c>
      <c r="G107" s="53"/>
      <c r="H107" s="42"/>
      <c r="I107" s="42"/>
    </row>
    <row r="108" spans="1:9" ht="49.5" customHeight="1">
      <c r="A108" s="54" t="s">
        <v>198</v>
      </c>
      <c r="B108" s="43" t="s">
        <v>187</v>
      </c>
      <c r="C108" s="58" t="s">
        <v>62</v>
      </c>
      <c r="D108" s="90">
        <v>11100</v>
      </c>
      <c r="E108" s="45"/>
      <c r="F108" s="90">
        <v>11100</v>
      </c>
      <c r="G108" s="42"/>
      <c r="H108" s="42"/>
      <c r="I108" s="42"/>
    </row>
    <row r="109" spans="1:9" ht="12.75">
      <c r="A109" s="78" t="s">
        <v>124</v>
      </c>
      <c r="B109" s="49"/>
      <c r="C109" s="69" t="s">
        <v>202</v>
      </c>
      <c r="D109" s="53">
        <v>11100</v>
      </c>
      <c r="E109" s="53"/>
      <c r="F109" s="53">
        <v>11100</v>
      </c>
      <c r="G109" s="53"/>
      <c r="H109" s="42"/>
      <c r="I109" s="42"/>
    </row>
    <row r="110" spans="1:9" ht="21">
      <c r="A110" s="55" t="s">
        <v>168</v>
      </c>
      <c r="B110" s="43" t="s">
        <v>209</v>
      </c>
      <c r="C110" s="58" t="s">
        <v>62</v>
      </c>
      <c r="D110" s="45">
        <f>D111</f>
        <v>0.61</v>
      </c>
      <c r="E110" s="45"/>
      <c r="F110" s="45">
        <f>F111</f>
        <v>0.61</v>
      </c>
      <c r="G110" s="42"/>
      <c r="H110" s="42"/>
      <c r="I110" s="42"/>
    </row>
    <row r="111" spans="1:9" ht="12.75">
      <c r="A111" s="78" t="s">
        <v>124</v>
      </c>
      <c r="B111" s="49"/>
      <c r="C111" s="57" t="s">
        <v>180</v>
      </c>
      <c r="D111" s="53">
        <v>0.61</v>
      </c>
      <c r="E111" s="53"/>
      <c r="F111" s="53">
        <v>0.61</v>
      </c>
      <c r="G111" s="53"/>
      <c r="H111" s="42"/>
      <c r="I111" s="42"/>
    </row>
    <row r="112" spans="1:9" ht="27" customHeight="1">
      <c r="A112" s="55" t="s">
        <v>168</v>
      </c>
      <c r="B112" s="49"/>
      <c r="C112" s="57"/>
      <c r="D112" s="45">
        <f>D113</f>
        <v>4884.33</v>
      </c>
      <c r="E112" s="53"/>
      <c r="F112" s="45">
        <f>F113</f>
        <v>4884.33</v>
      </c>
      <c r="G112" s="53"/>
      <c r="H112" s="42"/>
      <c r="I112" s="42"/>
    </row>
    <row r="113" spans="1:9" ht="12.75">
      <c r="A113" s="78" t="s">
        <v>124</v>
      </c>
      <c r="B113" s="49"/>
      <c r="C113" s="57" t="s">
        <v>180</v>
      </c>
      <c r="D113" s="53">
        <v>4884.33</v>
      </c>
      <c r="E113" s="53"/>
      <c r="F113" s="53">
        <v>4884.33</v>
      </c>
      <c r="G113" s="53"/>
      <c r="H113" s="42"/>
      <c r="I113" s="42"/>
    </row>
    <row r="114" spans="1:9" ht="33.75">
      <c r="A114" s="88" t="s">
        <v>248</v>
      </c>
      <c r="B114" s="43" t="s">
        <v>210</v>
      </c>
      <c r="C114" s="57" t="s">
        <v>62</v>
      </c>
      <c r="D114" s="45">
        <v>2</v>
      </c>
      <c r="E114" s="53"/>
      <c r="F114" s="45">
        <v>2</v>
      </c>
      <c r="G114" s="53"/>
      <c r="H114" s="42"/>
      <c r="I114" s="42"/>
    </row>
    <row r="115" spans="1:9" ht="12.75">
      <c r="A115" s="87" t="s">
        <v>249</v>
      </c>
      <c r="B115" s="43"/>
      <c r="C115" s="57" t="s">
        <v>250</v>
      </c>
      <c r="D115" s="53">
        <v>2</v>
      </c>
      <c r="E115" s="53"/>
      <c r="F115" s="53">
        <v>2</v>
      </c>
      <c r="G115" s="53"/>
      <c r="H115" s="42"/>
      <c r="I115" s="42"/>
    </row>
    <row r="116" spans="1:9" ht="33.75">
      <c r="A116" s="88" t="s">
        <v>251</v>
      </c>
      <c r="B116" s="43"/>
      <c r="C116" s="57"/>
      <c r="D116" s="45">
        <v>0.04</v>
      </c>
      <c r="E116" s="53"/>
      <c r="F116" s="45">
        <v>0.04</v>
      </c>
      <c r="G116" s="53"/>
      <c r="H116" s="42"/>
      <c r="I116" s="42"/>
    </row>
    <row r="117" spans="1:9" ht="18" customHeight="1">
      <c r="A117" s="87" t="s">
        <v>241</v>
      </c>
      <c r="B117" s="49"/>
      <c r="C117" s="57" t="s">
        <v>252</v>
      </c>
      <c r="D117" s="53">
        <v>0.04</v>
      </c>
      <c r="E117" s="53"/>
      <c r="F117" s="53">
        <v>0.04</v>
      </c>
      <c r="G117" s="53"/>
      <c r="H117" s="42"/>
      <c r="I117" s="42"/>
    </row>
    <row r="118" spans="1:9" ht="21">
      <c r="A118" s="55" t="s">
        <v>186</v>
      </c>
      <c r="B118" s="43" t="s">
        <v>210</v>
      </c>
      <c r="C118" s="58" t="s">
        <v>62</v>
      </c>
      <c r="D118" s="45">
        <f>D119</f>
        <v>3364.98</v>
      </c>
      <c r="E118" s="45"/>
      <c r="F118" s="45">
        <f>F119</f>
        <v>3364.98</v>
      </c>
      <c r="G118" s="42"/>
      <c r="H118" s="42"/>
      <c r="I118" s="42"/>
    </row>
    <row r="119" spans="1:9" ht="12.75">
      <c r="A119" s="78" t="s">
        <v>123</v>
      </c>
      <c r="B119" s="49"/>
      <c r="C119" s="57" t="s">
        <v>188</v>
      </c>
      <c r="D119" s="45">
        <v>3364.98</v>
      </c>
      <c r="E119" s="53"/>
      <c r="F119" s="45">
        <v>3364.98</v>
      </c>
      <c r="G119" s="53"/>
      <c r="H119" s="42"/>
      <c r="I119" s="42"/>
    </row>
    <row r="120" spans="1:9" ht="12.75">
      <c r="A120" s="66" t="s">
        <v>75</v>
      </c>
      <c r="B120" s="26">
        <v>300</v>
      </c>
      <c r="C120" s="69" t="s">
        <v>62</v>
      </c>
      <c r="D120" s="51"/>
      <c r="E120" s="51"/>
      <c r="F120" s="51"/>
      <c r="G120" s="40"/>
      <c r="H120" s="40"/>
      <c r="I120" s="40"/>
    </row>
    <row r="121" spans="1:9" ht="12.75">
      <c r="A121" s="66" t="s">
        <v>76</v>
      </c>
      <c r="B121" s="26">
        <v>310</v>
      </c>
      <c r="C121" s="69"/>
      <c r="D121" s="51"/>
      <c r="E121" s="51"/>
      <c r="F121" s="51"/>
      <c r="G121" s="40"/>
      <c r="H121" s="40"/>
      <c r="I121" s="40"/>
    </row>
    <row r="122" spans="1:9" ht="12.75">
      <c r="A122" s="67" t="s">
        <v>77</v>
      </c>
      <c r="B122" s="26">
        <v>320</v>
      </c>
      <c r="C122" s="69"/>
      <c r="D122" s="51"/>
      <c r="E122" s="51"/>
      <c r="F122" s="51"/>
      <c r="G122" s="40"/>
      <c r="H122" s="40"/>
      <c r="I122" s="40"/>
    </row>
    <row r="123" spans="1:9" ht="12.75">
      <c r="A123" s="66" t="s">
        <v>78</v>
      </c>
      <c r="B123" s="26">
        <v>400</v>
      </c>
      <c r="C123" s="69"/>
      <c r="D123" s="51"/>
      <c r="E123" s="51"/>
      <c r="F123" s="51"/>
      <c r="G123" s="40"/>
      <c r="H123" s="40"/>
      <c r="I123" s="40"/>
    </row>
    <row r="124" spans="1:9" ht="12.75">
      <c r="A124" s="66" t="s">
        <v>79</v>
      </c>
      <c r="B124" s="26">
        <v>410</v>
      </c>
      <c r="C124" s="69"/>
      <c r="D124" s="51"/>
      <c r="E124" s="51"/>
      <c r="F124" s="51"/>
      <c r="G124" s="40"/>
      <c r="H124" s="40"/>
      <c r="I124" s="40"/>
    </row>
    <row r="125" spans="1:9" ht="26.25" customHeight="1">
      <c r="A125" s="67" t="s">
        <v>80</v>
      </c>
      <c r="B125" s="26">
        <v>420</v>
      </c>
      <c r="C125" s="69"/>
      <c r="D125" s="51"/>
      <c r="E125" s="51"/>
      <c r="F125" s="51"/>
      <c r="G125" s="40"/>
      <c r="H125" s="40"/>
      <c r="I125" s="40"/>
    </row>
    <row r="126" spans="1:9" ht="12.75">
      <c r="A126" s="65" t="s">
        <v>81</v>
      </c>
      <c r="B126" s="37">
        <v>500</v>
      </c>
      <c r="C126" s="71" t="s">
        <v>62</v>
      </c>
      <c r="D126" s="48">
        <f>D127+D128+D129+D130+D131+D132+D133+D134+D135+D136+D137</f>
        <v>162036.44</v>
      </c>
      <c r="E126" s="48">
        <f>E130+E131+E132+E137</f>
        <v>137183.4</v>
      </c>
      <c r="F126" s="48">
        <f>F129+F133+F134+F135+F136</f>
        <v>8251.96</v>
      </c>
      <c r="G126" s="48"/>
      <c r="H126" s="48">
        <f>H127+H128</f>
        <v>16601.08</v>
      </c>
      <c r="I126" s="48"/>
    </row>
    <row r="127" spans="1:9" ht="21">
      <c r="A127" s="55" t="s">
        <v>157</v>
      </c>
      <c r="B127" s="59">
        <v>511</v>
      </c>
      <c r="C127" s="58" t="s">
        <v>156</v>
      </c>
      <c r="D127" s="48">
        <v>2481.33</v>
      </c>
      <c r="E127" s="48"/>
      <c r="F127" s="51"/>
      <c r="G127" s="40"/>
      <c r="H127" s="48">
        <v>2481.33</v>
      </c>
      <c r="I127" s="40"/>
    </row>
    <row r="128" spans="1:9" ht="31.5">
      <c r="A128" s="55" t="s">
        <v>196</v>
      </c>
      <c r="B128" s="59">
        <v>512</v>
      </c>
      <c r="C128" s="57" t="s">
        <v>169</v>
      </c>
      <c r="D128" s="48">
        <v>14119.75</v>
      </c>
      <c r="E128" s="48"/>
      <c r="F128" s="48"/>
      <c r="G128" s="40"/>
      <c r="H128" s="48">
        <v>14119.75</v>
      </c>
      <c r="I128" s="40"/>
    </row>
    <row r="129" spans="1:9" ht="21">
      <c r="A129" s="55" t="s">
        <v>186</v>
      </c>
      <c r="B129" s="59">
        <v>513</v>
      </c>
      <c r="C129" s="57" t="s">
        <v>188</v>
      </c>
      <c r="D129" s="48">
        <v>3364.98</v>
      </c>
      <c r="E129" s="48"/>
      <c r="F129" s="48">
        <v>3364.98</v>
      </c>
      <c r="G129" s="40"/>
      <c r="H129" s="40"/>
      <c r="I129" s="40"/>
    </row>
    <row r="130" spans="1:9" ht="49.5" customHeight="1">
      <c r="A130" s="88" t="s">
        <v>235</v>
      </c>
      <c r="B130" s="59">
        <v>514</v>
      </c>
      <c r="C130" s="69" t="s">
        <v>238</v>
      </c>
      <c r="D130" s="48">
        <v>60820.63</v>
      </c>
      <c r="E130" s="48">
        <v>60820.63</v>
      </c>
      <c r="F130" s="48"/>
      <c r="G130" s="40"/>
      <c r="H130" s="40"/>
      <c r="I130" s="40"/>
    </row>
    <row r="131" spans="1:9" ht="49.5" customHeight="1">
      <c r="A131" s="88" t="s">
        <v>239</v>
      </c>
      <c r="B131" s="59">
        <v>515</v>
      </c>
      <c r="C131" s="71" t="s">
        <v>237</v>
      </c>
      <c r="D131" s="48">
        <v>44720.88</v>
      </c>
      <c r="E131" s="48">
        <v>44720.88</v>
      </c>
      <c r="F131" s="48"/>
      <c r="G131" s="40"/>
      <c r="H131" s="40"/>
      <c r="I131" s="40"/>
    </row>
    <row r="132" spans="1:9" ht="39.75" customHeight="1">
      <c r="A132" s="88" t="s">
        <v>242</v>
      </c>
      <c r="B132" s="59">
        <v>516</v>
      </c>
      <c r="C132" s="69" t="s">
        <v>244</v>
      </c>
      <c r="D132" s="48">
        <v>524</v>
      </c>
      <c r="E132" s="48">
        <v>524</v>
      </c>
      <c r="F132" s="48"/>
      <c r="G132" s="40"/>
      <c r="H132" s="40"/>
      <c r="I132" s="40"/>
    </row>
    <row r="133" spans="1:9" ht="24.75" customHeight="1">
      <c r="A133" s="55" t="s">
        <v>168</v>
      </c>
      <c r="B133" s="59">
        <v>517</v>
      </c>
      <c r="C133" s="57" t="s">
        <v>254</v>
      </c>
      <c r="D133" s="48">
        <v>0.61</v>
      </c>
      <c r="E133" s="48"/>
      <c r="F133" s="48">
        <v>0.61</v>
      </c>
      <c r="G133" s="40"/>
      <c r="H133" s="40"/>
      <c r="I133" s="40"/>
    </row>
    <row r="134" spans="1:9" ht="24.75" customHeight="1">
      <c r="A134" s="88" t="s">
        <v>248</v>
      </c>
      <c r="B134" s="59">
        <v>518</v>
      </c>
      <c r="C134" s="57" t="s">
        <v>250</v>
      </c>
      <c r="D134" s="48">
        <v>2</v>
      </c>
      <c r="E134" s="48"/>
      <c r="F134" s="48">
        <v>2</v>
      </c>
      <c r="G134" s="40"/>
      <c r="H134" s="40"/>
      <c r="I134" s="40"/>
    </row>
    <row r="135" spans="1:9" ht="33.75">
      <c r="A135" s="88" t="s">
        <v>251</v>
      </c>
      <c r="B135" s="59">
        <v>519</v>
      </c>
      <c r="C135" s="57" t="s">
        <v>252</v>
      </c>
      <c r="D135" s="48">
        <v>0.04</v>
      </c>
      <c r="E135" s="48"/>
      <c r="F135" s="48">
        <v>0.04</v>
      </c>
      <c r="G135" s="40"/>
      <c r="H135" s="40"/>
      <c r="I135" s="40"/>
    </row>
    <row r="136" spans="1:9" ht="22.5">
      <c r="A136" s="88" t="s">
        <v>253</v>
      </c>
      <c r="B136" s="59">
        <v>520</v>
      </c>
      <c r="C136" s="57" t="s">
        <v>180</v>
      </c>
      <c r="D136" s="48">
        <v>4884.33</v>
      </c>
      <c r="E136" s="48"/>
      <c r="F136" s="48">
        <v>4884.33</v>
      </c>
      <c r="G136" s="40"/>
      <c r="H136" s="40"/>
      <c r="I136" s="40"/>
    </row>
    <row r="137" spans="1:9" ht="21">
      <c r="A137" s="55" t="s">
        <v>177</v>
      </c>
      <c r="B137" s="59">
        <v>520</v>
      </c>
      <c r="C137" s="69" t="s">
        <v>179</v>
      </c>
      <c r="D137" s="48">
        <v>31117.89</v>
      </c>
      <c r="E137" s="48">
        <v>31117.89</v>
      </c>
      <c r="F137" s="48"/>
      <c r="G137" s="40"/>
      <c r="H137" s="40"/>
      <c r="I137" s="40"/>
    </row>
    <row r="138" spans="1:9" ht="12.75">
      <c r="A138" s="55" t="s">
        <v>82</v>
      </c>
      <c r="B138" s="59">
        <v>600</v>
      </c>
      <c r="C138" s="71" t="s">
        <v>62</v>
      </c>
      <c r="D138" s="51"/>
      <c r="E138" s="51"/>
      <c r="F138" s="51"/>
      <c r="G138" s="40"/>
      <c r="H138" s="40"/>
      <c r="I138" s="40"/>
    </row>
    <row r="140" ht="12.75">
      <c r="C140" s="79"/>
    </row>
  </sheetData>
  <sheetProtection/>
  <mergeCells count="51">
    <mergeCell ref="H29:H30"/>
    <mergeCell ref="F27:F28"/>
    <mergeCell ref="G27:G28"/>
    <mergeCell ref="H27:H28"/>
    <mergeCell ref="F29:F30"/>
    <mergeCell ref="G29:G30"/>
    <mergeCell ref="B25:B26"/>
    <mergeCell ref="D25:D26"/>
    <mergeCell ref="E25:E26"/>
    <mergeCell ref="F25:F26"/>
    <mergeCell ref="D29:D30"/>
    <mergeCell ref="E29:E30"/>
    <mergeCell ref="E27:E28"/>
    <mergeCell ref="C5:C18"/>
    <mergeCell ref="A23:A24"/>
    <mergeCell ref="B23:B24"/>
    <mergeCell ref="C23:C24"/>
    <mergeCell ref="I29:I30"/>
    <mergeCell ref="H25:H26"/>
    <mergeCell ref="C29:C30"/>
    <mergeCell ref="A25:A26"/>
    <mergeCell ref="A29:A30"/>
    <mergeCell ref="B29:B30"/>
    <mergeCell ref="C2:G2"/>
    <mergeCell ref="C3:G3"/>
    <mergeCell ref="C4:G4"/>
    <mergeCell ref="D5:I7"/>
    <mergeCell ref="E8:I9"/>
    <mergeCell ref="C25:C26"/>
    <mergeCell ref="I23:I24"/>
    <mergeCell ref="G10:G18"/>
    <mergeCell ref="G23:G24"/>
    <mergeCell ref="H23:H24"/>
    <mergeCell ref="E23:E24"/>
    <mergeCell ref="E10:E18"/>
    <mergeCell ref="A27:A28"/>
    <mergeCell ref="B27:B28"/>
    <mergeCell ref="C27:C28"/>
    <mergeCell ref="D27:D28"/>
    <mergeCell ref="D8:D18"/>
    <mergeCell ref="D23:D24"/>
    <mergeCell ref="A5:A18"/>
    <mergeCell ref="B5:B18"/>
    <mergeCell ref="I27:I28"/>
    <mergeCell ref="F10:F18"/>
    <mergeCell ref="G25:G26"/>
    <mergeCell ref="I25:I26"/>
    <mergeCell ref="H17:H18"/>
    <mergeCell ref="H10:I16"/>
    <mergeCell ref="F23:F24"/>
    <mergeCell ref="I17:I18"/>
  </mergeCells>
  <printOptions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28">
      <selection activeCell="L14" sqref="L14:L18"/>
    </sheetView>
  </sheetViews>
  <sheetFormatPr defaultColWidth="9.140625" defaultRowHeight="12.75"/>
  <cols>
    <col min="1" max="1" width="16.8515625" style="0" customWidth="1"/>
    <col min="2" max="2" width="8.140625" style="0" customWidth="1"/>
    <col min="3" max="3" width="8.00390625" style="0" customWidth="1"/>
    <col min="4" max="5" width="13.57421875" style="0" customWidth="1"/>
    <col min="6" max="6" width="13.00390625" style="0" customWidth="1"/>
    <col min="7" max="7" width="11.421875" style="0" customWidth="1"/>
    <col min="8" max="9" width="13.28125" style="0" customWidth="1"/>
    <col min="10" max="10" width="11.421875" style="0" customWidth="1"/>
    <col min="11" max="11" width="10.00390625" style="0" customWidth="1"/>
    <col min="12" max="12" width="10.8515625" style="0" customWidth="1"/>
  </cols>
  <sheetData>
    <row r="1" spans="11:12" ht="12.75">
      <c r="K1" s="123" t="s">
        <v>88</v>
      </c>
      <c r="L1" s="123"/>
    </row>
    <row r="3" spans="4:10" ht="12.75">
      <c r="D3" s="190" t="s">
        <v>89</v>
      </c>
      <c r="E3" s="190"/>
      <c r="F3" s="190"/>
      <c r="G3" s="190"/>
      <c r="H3" s="190"/>
      <c r="I3" s="190"/>
      <c r="J3" s="190"/>
    </row>
    <row r="4" spans="4:10" ht="12.75">
      <c r="D4" s="190" t="s">
        <v>90</v>
      </c>
      <c r="E4" s="190"/>
      <c r="F4" s="190"/>
      <c r="G4" s="190"/>
      <c r="H4" s="190"/>
      <c r="I4" s="190"/>
      <c r="J4" s="190"/>
    </row>
    <row r="5" spans="4:10" ht="12.75">
      <c r="D5" s="190" t="s">
        <v>264</v>
      </c>
      <c r="E5" s="190"/>
      <c r="F5" s="190"/>
      <c r="G5" s="190"/>
      <c r="H5" s="190"/>
      <c r="I5" s="190"/>
      <c r="J5" s="190"/>
    </row>
    <row r="6" spans="1:12" ht="12.75">
      <c r="A6" s="201" t="s">
        <v>7</v>
      </c>
      <c r="B6" s="201" t="s">
        <v>48</v>
      </c>
      <c r="C6" s="201" t="s">
        <v>83</v>
      </c>
      <c r="D6" s="211" t="s">
        <v>86</v>
      </c>
      <c r="E6" s="211"/>
      <c r="F6" s="211"/>
      <c r="G6" s="211"/>
      <c r="H6" s="211"/>
      <c r="I6" s="211"/>
      <c r="J6" s="211"/>
      <c r="K6" s="211"/>
      <c r="L6" s="211"/>
    </row>
    <row r="7" spans="1:12" ht="12.75">
      <c r="A7" s="201"/>
      <c r="B7" s="201"/>
      <c r="C7" s="201"/>
      <c r="D7" s="211"/>
      <c r="E7" s="211"/>
      <c r="F7" s="211"/>
      <c r="G7" s="211"/>
      <c r="H7" s="211"/>
      <c r="I7" s="211"/>
      <c r="J7" s="211"/>
      <c r="K7" s="211"/>
      <c r="L7" s="211"/>
    </row>
    <row r="8" spans="1:12" ht="15" customHeight="1">
      <c r="A8" s="201"/>
      <c r="B8" s="201"/>
      <c r="C8" s="201"/>
      <c r="D8" s="202" t="s">
        <v>87</v>
      </c>
      <c r="E8" s="203"/>
      <c r="F8" s="204"/>
      <c r="G8" s="176" t="s">
        <v>55</v>
      </c>
      <c r="H8" s="176"/>
      <c r="I8" s="176"/>
      <c r="J8" s="176"/>
      <c r="K8" s="176"/>
      <c r="L8" s="176"/>
    </row>
    <row r="9" spans="1:12" ht="12.75" customHeight="1">
      <c r="A9" s="201"/>
      <c r="B9" s="201"/>
      <c r="C9" s="201"/>
      <c r="D9" s="205"/>
      <c r="E9" s="206"/>
      <c r="F9" s="207"/>
      <c r="G9" s="201" t="s">
        <v>84</v>
      </c>
      <c r="H9" s="201"/>
      <c r="I9" s="201"/>
      <c r="J9" s="201" t="s">
        <v>85</v>
      </c>
      <c r="K9" s="201"/>
      <c r="L9" s="201"/>
    </row>
    <row r="10" spans="1:12" ht="15" customHeight="1">
      <c r="A10" s="201"/>
      <c r="B10" s="201"/>
      <c r="C10" s="201"/>
      <c r="D10" s="205"/>
      <c r="E10" s="206"/>
      <c r="F10" s="207"/>
      <c r="G10" s="201"/>
      <c r="H10" s="201"/>
      <c r="I10" s="201"/>
      <c r="J10" s="201"/>
      <c r="K10" s="201"/>
      <c r="L10" s="201"/>
    </row>
    <row r="11" spans="1:12" ht="15" customHeight="1">
      <c r="A11" s="201"/>
      <c r="B11" s="201"/>
      <c r="C11" s="201"/>
      <c r="D11" s="205"/>
      <c r="E11" s="206"/>
      <c r="F11" s="207"/>
      <c r="G11" s="201"/>
      <c r="H11" s="201"/>
      <c r="I11" s="201"/>
      <c r="J11" s="201"/>
      <c r="K11" s="201"/>
      <c r="L11" s="201"/>
    </row>
    <row r="12" spans="1:12" ht="15" customHeight="1">
      <c r="A12" s="201"/>
      <c r="B12" s="201"/>
      <c r="C12" s="201"/>
      <c r="D12" s="205"/>
      <c r="E12" s="206"/>
      <c r="F12" s="207"/>
      <c r="G12" s="201"/>
      <c r="H12" s="201"/>
      <c r="I12" s="201"/>
      <c r="J12" s="201"/>
      <c r="K12" s="201"/>
      <c r="L12" s="201"/>
    </row>
    <row r="13" spans="1:12" ht="15" customHeight="1">
      <c r="A13" s="201"/>
      <c r="B13" s="201"/>
      <c r="C13" s="201"/>
      <c r="D13" s="208"/>
      <c r="E13" s="209"/>
      <c r="F13" s="210"/>
      <c r="G13" s="201"/>
      <c r="H13" s="201"/>
      <c r="I13" s="201"/>
      <c r="J13" s="201"/>
      <c r="K13" s="201"/>
      <c r="L13" s="201"/>
    </row>
    <row r="14" spans="1:12" ht="12.75">
      <c r="A14" s="201"/>
      <c r="B14" s="201"/>
      <c r="C14" s="201"/>
      <c r="D14" s="201" t="s">
        <v>267</v>
      </c>
      <c r="E14" s="201" t="s">
        <v>268</v>
      </c>
      <c r="F14" s="201" t="s">
        <v>269</v>
      </c>
      <c r="G14" s="201" t="s">
        <v>270</v>
      </c>
      <c r="H14" s="201" t="s">
        <v>271</v>
      </c>
      <c r="I14" s="201" t="s">
        <v>269</v>
      </c>
      <c r="J14" s="201" t="s">
        <v>272</v>
      </c>
      <c r="K14" s="201" t="s">
        <v>273</v>
      </c>
      <c r="L14" s="201" t="s">
        <v>274</v>
      </c>
    </row>
    <row r="15" spans="1:12" ht="15" customHeight="1">
      <c r="A15" s="201"/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</row>
    <row r="16" spans="1:12" ht="15" customHeight="1">
      <c r="A16" s="201"/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</row>
    <row r="17" spans="1:12" ht="15" customHeight="1">
      <c r="A17" s="201"/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</row>
    <row r="18" spans="1:12" ht="15" customHeight="1">
      <c r="A18" s="201"/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</row>
    <row r="19" spans="1:12" ht="15" customHeight="1">
      <c r="A19" s="26">
        <v>1</v>
      </c>
      <c r="B19" s="26">
        <v>2</v>
      </c>
      <c r="C19" s="26">
        <v>3</v>
      </c>
      <c r="D19" s="26">
        <v>4</v>
      </c>
      <c r="E19" s="26">
        <v>5</v>
      </c>
      <c r="F19" s="26">
        <v>6</v>
      </c>
      <c r="G19" s="26">
        <v>7</v>
      </c>
      <c r="H19" s="26">
        <v>8</v>
      </c>
      <c r="I19" s="26">
        <v>9</v>
      </c>
      <c r="J19" s="26">
        <v>10</v>
      </c>
      <c r="K19" s="26">
        <v>11</v>
      </c>
      <c r="L19" s="26">
        <v>12</v>
      </c>
    </row>
    <row r="20" spans="1:12" ht="50.25" customHeight="1">
      <c r="A20" s="32" t="s">
        <v>91</v>
      </c>
      <c r="B20" s="33" t="s">
        <v>92</v>
      </c>
      <c r="C20" s="26" t="s">
        <v>62</v>
      </c>
      <c r="D20" s="85">
        <f>D21+D31</f>
        <v>2042898.83</v>
      </c>
      <c r="E20" s="92">
        <f>SUM(E31:E31)</f>
        <v>1945048</v>
      </c>
      <c r="F20" s="93">
        <f>SUM(F31:F31)</f>
        <v>1945048</v>
      </c>
      <c r="G20" s="86">
        <f>SUM(G21+G31)</f>
        <v>2042898.83</v>
      </c>
      <c r="H20" s="93">
        <f>SUM(H31:H31)</f>
        <v>1945048</v>
      </c>
      <c r="I20" s="93">
        <f>SUM(I31:I31)</f>
        <v>1945048</v>
      </c>
      <c r="J20" s="26"/>
      <c r="K20" s="26"/>
      <c r="L20" s="26"/>
    </row>
    <row r="21" spans="1:12" ht="94.5" customHeight="1">
      <c r="A21" s="28" t="s">
        <v>93</v>
      </c>
      <c r="B21" s="26">
        <v>1001</v>
      </c>
      <c r="C21" s="26"/>
      <c r="D21" s="85">
        <f>D22+D23+D24+D25+D26+D27+D28+D29+D30</f>
        <v>491372</v>
      </c>
      <c r="E21" s="82"/>
      <c r="F21" s="82"/>
      <c r="G21" s="86">
        <f>G22+G23+G24+G25+G26+G27+G28+G29+G30</f>
        <v>491372</v>
      </c>
      <c r="H21" s="84"/>
      <c r="I21" s="82"/>
      <c r="J21" s="26"/>
      <c r="K21" s="26"/>
      <c r="L21" s="26"/>
    </row>
    <row r="22" spans="1:12" ht="75" customHeight="1">
      <c r="A22" s="28" t="s">
        <v>212</v>
      </c>
      <c r="B22" s="26"/>
      <c r="C22" s="26"/>
      <c r="D22" s="80">
        <v>94300</v>
      </c>
      <c r="E22" s="82"/>
      <c r="F22" s="82"/>
      <c r="G22" s="80">
        <v>94300</v>
      </c>
      <c r="H22" s="84"/>
      <c r="I22" s="82"/>
      <c r="J22" s="26"/>
      <c r="K22" s="26"/>
      <c r="L22" s="26"/>
    </row>
    <row r="23" spans="1:12" ht="50.25" customHeight="1">
      <c r="A23" s="28" t="s">
        <v>213</v>
      </c>
      <c r="B23" s="33"/>
      <c r="C23" s="26"/>
      <c r="D23" s="80">
        <v>4400</v>
      </c>
      <c r="E23" s="82"/>
      <c r="F23" s="82"/>
      <c r="G23" s="83">
        <v>4400</v>
      </c>
      <c r="H23" s="82"/>
      <c r="I23" s="82"/>
      <c r="J23" s="26"/>
      <c r="K23" s="26"/>
      <c r="L23" s="26"/>
    </row>
    <row r="24" spans="1:12" ht="50.25" customHeight="1">
      <c r="A24" s="32" t="s">
        <v>214</v>
      </c>
      <c r="B24" s="33"/>
      <c r="C24" s="26"/>
      <c r="D24" s="80">
        <v>10200</v>
      </c>
      <c r="E24" s="82"/>
      <c r="F24" s="82"/>
      <c r="G24" s="83">
        <v>10200</v>
      </c>
      <c r="H24" s="82"/>
      <c r="I24" s="82"/>
      <c r="J24" s="26"/>
      <c r="K24" s="26"/>
      <c r="L24" s="26"/>
    </row>
    <row r="25" spans="1:12" ht="50.25" customHeight="1">
      <c r="A25" s="32" t="s">
        <v>257</v>
      </c>
      <c r="B25" s="33"/>
      <c r="C25" s="26"/>
      <c r="D25" s="80">
        <v>66000</v>
      </c>
      <c r="E25" s="82"/>
      <c r="F25" s="82"/>
      <c r="G25" s="83">
        <v>66000</v>
      </c>
      <c r="H25" s="82"/>
      <c r="I25" s="82"/>
      <c r="J25" s="26"/>
      <c r="K25" s="26"/>
      <c r="L25" s="26"/>
    </row>
    <row r="26" spans="1:12" ht="50.25" customHeight="1">
      <c r="A26" s="32" t="s">
        <v>258</v>
      </c>
      <c r="B26" s="33"/>
      <c r="C26" s="26"/>
      <c r="D26" s="80">
        <v>9360</v>
      </c>
      <c r="E26" s="82"/>
      <c r="F26" s="82"/>
      <c r="G26" s="80">
        <v>9360</v>
      </c>
      <c r="H26" s="82"/>
      <c r="I26" s="82"/>
      <c r="J26" s="26"/>
      <c r="K26" s="26"/>
      <c r="L26" s="26"/>
    </row>
    <row r="27" spans="1:12" ht="50.25" customHeight="1">
      <c r="A27" s="32" t="s">
        <v>259</v>
      </c>
      <c r="B27" s="33"/>
      <c r="C27" s="26"/>
      <c r="D27" s="80">
        <v>91632</v>
      </c>
      <c r="E27" s="82"/>
      <c r="F27" s="82"/>
      <c r="G27" s="80">
        <v>91632</v>
      </c>
      <c r="H27" s="82"/>
      <c r="I27" s="82"/>
      <c r="J27" s="26"/>
      <c r="K27" s="26"/>
      <c r="L27" s="26"/>
    </row>
    <row r="28" spans="1:12" ht="50.25" customHeight="1">
      <c r="A28" s="32" t="s">
        <v>260</v>
      </c>
      <c r="B28" s="33"/>
      <c r="C28" s="26"/>
      <c r="D28" s="80">
        <v>71500</v>
      </c>
      <c r="E28" s="82"/>
      <c r="F28" s="82"/>
      <c r="G28" s="80">
        <v>71500</v>
      </c>
      <c r="H28" s="82"/>
      <c r="I28" s="82"/>
      <c r="J28" s="26"/>
      <c r="K28" s="26"/>
      <c r="L28" s="26"/>
    </row>
    <row r="29" spans="1:12" ht="50.25" customHeight="1">
      <c r="A29" s="32" t="s">
        <v>261</v>
      </c>
      <c r="B29" s="33"/>
      <c r="C29" s="26"/>
      <c r="D29" s="80">
        <v>18480</v>
      </c>
      <c r="E29" s="82"/>
      <c r="F29" s="82"/>
      <c r="G29" s="80">
        <v>18480</v>
      </c>
      <c r="H29" s="82"/>
      <c r="I29" s="82"/>
      <c r="J29" s="26"/>
      <c r="K29" s="26"/>
      <c r="L29" s="26"/>
    </row>
    <row r="30" spans="1:12" ht="50.25" customHeight="1">
      <c r="A30" s="32" t="s">
        <v>262</v>
      </c>
      <c r="B30" s="33"/>
      <c r="C30" s="26"/>
      <c r="D30" s="80">
        <v>125500</v>
      </c>
      <c r="E30" s="81"/>
      <c r="F30" s="82"/>
      <c r="G30" s="83">
        <v>125500</v>
      </c>
      <c r="H30" s="81"/>
      <c r="I30" s="82"/>
      <c r="J30" s="26"/>
      <c r="K30" s="26"/>
      <c r="L30" s="26"/>
    </row>
    <row r="31" spans="1:12" ht="66" customHeight="1">
      <c r="A31" s="28" t="s">
        <v>94</v>
      </c>
      <c r="B31" s="26">
        <v>2001</v>
      </c>
      <c r="C31" s="26"/>
      <c r="D31" s="85">
        <v>1551526.83</v>
      </c>
      <c r="E31" s="80">
        <v>1945048</v>
      </c>
      <c r="F31" s="80">
        <v>1945048</v>
      </c>
      <c r="G31" s="86">
        <v>1551526.83</v>
      </c>
      <c r="H31" s="80">
        <v>1945048</v>
      </c>
      <c r="I31" s="80">
        <v>1945048</v>
      </c>
      <c r="J31" s="26"/>
      <c r="K31" s="26"/>
      <c r="L31" s="26"/>
    </row>
    <row r="32" ht="15" customHeight="1">
      <c r="A32" s="29"/>
    </row>
    <row r="33" ht="15" customHeight="1">
      <c r="A33" s="29"/>
    </row>
    <row r="34" ht="15.75" customHeight="1">
      <c r="A34" s="29"/>
    </row>
    <row r="36" ht="12.75" customHeight="1"/>
    <row r="37" ht="12.75" customHeight="1"/>
    <row r="38" ht="12.75" customHeight="1"/>
    <row r="39" ht="12.7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29.25" customHeight="1"/>
    <row r="58" ht="15" customHeight="1"/>
    <row r="59" ht="33.75" customHeight="1"/>
    <row r="60" ht="29.25" customHeight="1"/>
    <row r="61" ht="43.5" customHeight="1"/>
    <row r="62" ht="27" customHeight="1"/>
    <row r="63" ht="30.75" customHeight="1"/>
    <row r="64" ht="17.25" customHeight="1"/>
    <row r="65" ht="30" customHeight="1"/>
    <row r="66" ht="30.75" customHeight="1"/>
    <row r="67" ht="15" customHeight="1"/>
    <row r="68" ht="15" customHeight="1"/>
    <row r="69" ht="30.75" customHeight="1"/>
    <row r="70" ht="33.75" customHeight="1"/>
    <row r="71" ht="13.5" customHeight="1"/>
    <row r="72" ht="15" customHeight="1"/>
    <row r="73" ht="14.25" customHeight="1"/>
    <row r="74" ht="13.5" customHeight="1"/>
    <row r="75" ht="13.5" customHeight="1"/>
    <row r="76" ht="15.75" customHeight="1"/>
    <row r="77" ht="15" customHeight="1"/>
    <row r="78" ht="15" customHeight="1"/>
    <row r="79" ht="12.75" customHeight="1"/>
    <row r="80" ht="15" customHeight="1"/>
    <row r="81" ht="14.25" customHeight="1"/>
    <row r="82" ht="48" customHeight="1"/>
    <row r="83" ht="15" customHeight="1"/>
    <row r="84" ht="14.25" customHeight="1"/>
    <row r="85" ht="14.25" customHeight="1"/>
    <row r="86" ht="15" customHeight="1"/>
    <row r="87" ht="15" customHeight="1"/>
    <row r="88" ht="16.5" customHeight="1"/>
    <row r="89" ht="15.75" customHeight="1"/>
    <row r="90" ht="29.25" customHeight="1"/>
    <row r="91" ht="29.25" customHeight="1"/>
    <row r="92" ht="29.25" customHeight="1"/>
    <row r="93" ht="13.5" customHeight="1"/>
    <row r="94" ht="14.25" customHeight="1"/>
    <row r="95" ht="15" customHeight="1"/>
    <row r="96" ht="15.75" customHeight="1"/>
    <row r="97" ht="30" customHeight="1"/>
    <row r="98" ht="15.75" customHeight="1"/>
    <row r="99" ht="15.75" customHeight="1"/>
    <row r="100" ht="14.25" customHeight="1"/>
    <row r="101" ht="18.75" customHeight="1"/>
    <row r="102" ht="15.75" customHeight="1"/>
    <row r="103" ht="16.5" customHeight="1"/>
    <row r="104" ht="14.25" customHeight="1"/>
    <row r="105" ht="16.5" customHeight="1"/>
    <row r="106" ht="15.75" customHeight="1"/>
    <row r="107" ht="16.5" customHeight="1"/>
    <row r="108" ht="17.25" customHeight="1"/>
    <row r="109" ht="14.25" customHeight="1"/>
    <row r="110" ht="18" customHeight="1"/>
    <row r="111" ht="15.75" customHeight="1"/>
    <row r="112" ht="47.25" customHeight="1"/>
    <row r="113" ht="15.75" customHeight="1"/>
    <row r="114" ht="15" customHeight="1"/>
    <row r="115" ht="15" customHeight="1"/>
    <row r="117" ht="15" customHeight="1"/>
    <row r="118" ht="15" customHeight="1"/>
    <row r="120" ht="15" customHeight="1"/>
    <row r="121" ht="15" customHeight="1"/>
    <row r="122" ht="15" customHeight="1"/>
    <row r="123" ht="15" customHeight="1"/>
    <row r="125" ht="15" customHeight="1"/>
    <row r="126" ht="15" customHeight="1"/>
    <row r="128" ht="15" customHeight="1"/>
    <row r="129" ht="15" customHeight="1"/>
    <row r="131" ht="35.25" customHeight="1"/>
    <row r="132" ht="51" customHeight="1"/>
    <row r="133" ht="51" customHeight="1"/>
    <row r="134" ht="34.5" customHeight="1"/>
    <row r="135" ht="49.5" customHeight="1"/>
    <row r="136" ht="32.25" customHeight="1"/>
    <row r="137" ht="33.75" customHeight="1"/>
    <row r="138" ht="15.75" customHeight="1"/>
    <row r="139" ht="15" customHeight="1"/>
    <row r="140" ht="30" customHeight="1"/>
    <row r="141" ht="15" customHeight="1"/>
    <row r="142" ht="23.25" customHeight="1"/>
    <row r="143" ht="39" customHeight="1"/>
    <row r="144" ht="53.25" customHeight="1"/>
    <row r="145" ht="25.5" customHeight="1"/>
    <row r="146" ht="16.5" customHeight="1"/>
    <row r="147" ht="52.5" customHeight="1"/>
    <row r="148" ht="61.5" customHeight="1"/>
    <row r="149" ht="105" customHeight="1"/>
    <row r="150" ht="15" customHeight="1"/>
    <row r="151" ht="15" customHeight="1"/>
    <row r="152" ht="15.75" customHeight="1"/>
    <row r="153" ht="15.75" customHeight="1"/>
    <row r="154" ht="18.75" customHeight="1"/>
    <row r="155" ht="19.5" customHeight="1"/>
    <row r="156" ht="18" customHeight="1"/>
    <row r="157" ht="33.75" customHeight="1"/>
    <row r="158" ht="30" customHeight="1"/>
    <row r="160" ht="29.25" customHeight="1"/>
    <row r="161" ht="30" customHeight="1"/>
    <row r="162" ht="32.25" customHeight="1"/>
    <row r="163" ht="18.75" customHeight="1"/>
    <row r="164" ht="31.5" customHeight="1"/>
    <row r="165" ht="29.25" customHeight="1"/>
    <row r="166" ht="31.5" customHeight="1"/>
    <row r="167" ht="15.75" customHeight="1"/>
    <row r="168" ht="17.25" customHeight="1"/>
    <row r="169" ht="30.75" customHeight="1"/>
    <row r="170" ht="19.5" customHeight="1"/>
    <row r="171" ht="30" customHeight="1"/>
    <row r="172" ht="16.5" customHeight="1"/>
    <row r="173" ht="15.75" customHeight="1"/>
    <row r="174" ht="35.25" customHeight="1"/>
    <row r="175" ht="51" customHeight="1"/>
    <row r="176" ht="15" customHeight="1"/>
    <row r="177" ht="15" customHeight="1"/>
    <row r="178" ht="51" customHeight="1"/>
    <row r="179" ht="15" customHeight="1"/>
    <row r="180" ht="15" customHeight="1"/>
    <row r="181" ht="15" customHeight="1"/>
    <row r="182" ht="15" customHeight="1"/>
    <row r="183" ht="61.5" customHeight="1"/>
    <row r="184" ht="15" customHeight="1"/>
    <row r="185" ht="30.75" customHeight="1"/>
    <row r="186" ht="34.5" customHeight="1"/>
    <row r="188" ht="30.75" customHeight="1"/>
    <row r="189" ht="35.25" customHeight="1"/>
    <row r="190" ht="15" customHeight="1"/>
    <row r="191" ht="30" customHeight="1"/>
    <row r="192" ht="33.75" customHeight="1"/>
    <row r="194" ht="33" customHeight="1"/>
    <row r="195" ht="32.25" customHeight="1"/>
    <row r="196" ht="30" customHeight="1"/>
    <row r="197" ht="15" customHeight="1"/>
    <row r="198" ht="30" customHeight="1"/>
    <row r="199" ht="15" customHeight="1"/>
    <row r="200" ht="13.5" customHeight="1"/>
    <row r="201" ht="14.25" customHeight="1"/>
    <row r="202" ht="15.75" customHeight="1"/>
    <row r="203" ht="15" customHeight="1"/>
    <row r="204" ht="15" customHeight="1"/>
    <row r="205" ht="15" customHeight="1"/>
    <row r="206" ht="15.75" customHeight="1"/>
    <row r="207" ht="16.5" customHeight="1"/>
    <row r="208" ht="15.75" customHeight="1"/>
    <row r="209" ht="29.25" customHeight="1"/>
    <row r="210" ht="15" customHeight="1"/>
    <row r="211" ht="16.5" customHeight="1"/>
    <row r="212" ht="16.5" customHeight="1"/>
    <row r="213" ht="30.75" customHeight="1"/>
    <row r="214" ht="30" customHeight="1"/>
    <row r="215" ht="14.25" customHeight="1"/>
    <row r="216" ht="13.5" customHeight="1"/>
    <row r="217" s="5" customFormat="1" ht="14.25" customHeight="1"/>
    <row r="218" ht="29.25" customHeight="1"/>
    <row r="219" ht="15" customHeight="1"/>
    <row r="220" ht="30" customHeight="1"/>
    <row r="221" ht="15" customHeight="1"/>
    <row r="222" ht="20.25" customHeight="1"/>
    <row r="223" ht="16.5" customHeight="1"/>
    <row r="224" ht="53.25" customHeight="1"/>
    <row r="225" ht="15" customHeight="1"/>
    <row r="226" ht="30.75" customHeight="1"/>
    <row r="227" ht="15" customHeight="1"/>
    <row r="228" ht="15" customHeight="1"/>
    <row r="229" ht="14.25" customHeight="1"/>
    <row r="230" ht="15.75" customHeight="1"/>
    <row r="231" ht="14.25" customHeight="1"/>
    <row r="232" ht="15.75" customHeight="1"/>
    <row r="233" ht="14.25" customHeight="1"/>
    <row r="234" ht="14.25" customHeight="1"/>
    <row r="235" ht="15" customHeight="1"/>
    <row r="236" ht="14.25" customHeight="1"/>
    <row r="237" ht="29.25" customHeight="1"/>
    <row r="238" ht="15" customHeight="1"/>
    <row r="239" ht="13.5" customHeight="1"/>
    <row r="240" ht="13.5" customHeight="1"/>
    <row r="241" ht="28.5" customHeight="1"/>
    <row r="242" ht="30" customHeight="1"/>
    <row r="243" ht="15.75" customHeight="1"/>
    <row r="244" ht="14.25" customHeight="1"/>
    <row r="245" ht="15.75" customHeight="1"/>
    <row r="246" ht="29.25" customHeight="1"/>
    <row r="247" ht="15" customHeight="1"/>
    <row r="248" ht="30" customHeight="1"/>
    <row r="249" ht="15" customHeight="1"/>
    <row r="250" ht="14.25" customHeight="1"/>
    <row r="251" ht="15" customHeight="1"/>
    <row r="252" ht="48.75" customHeight="1"/>
    <row r="253" ht="15" customHeight="1"/>
    <row r="254" ht="30.75" customHeight="1"/>
    <row r="255" ht="15" customHeight="1"/>
    <row r="256" ht="15" customHeight="1"/>
    <row r="257" ht="14.25" customHeight="1"/>
    <row r="258" ht="15.75" customHeight="1"/>
    <row r="259" ht="14.25" customHeight="1"/>
    <row r="260" ht="15" customHeight="1"/>
    <row r="261" ht="14.25" customHeight="1"/>
    <row r="262" ht="14.25" customHeight="1"/>
    <row r="263" ht="15" customHeight="1"/>
    <row r="264" ht="14.25" customHeight="1"/>
    <row r="265" ht="29.25" customHeight="1"/>
    <row r="266" ht="15" customHeight="1"/>
    <row r="267" ht="13.5" customHeight="1"/>
    <row r="268" ht="13.5" customHeight="1"/>
    <row r="269" ht="28.5" customHeight="1"/>
    <row r="270" ht="30" customHeight="1"/>
    <row r="271" ht="15.75" customHeight="1"/>
    <row r="272" ht="14.25" customHeight="1"/>
    <row r="273" ht="15.75" customHeight="1"/>
    <row r="274" ht="29.25" customHeight="1"/>
    <row r="275" ht="15" customHeight="1"/>
    <row r="276" ht="30" customHeight="1"/>
    <row r="277" ht="15" customHeight="1"/>
    <row r="278" ht="14.25" customHeight="1"/>
    <row r="279" ht="15" customHeight="1"/>
    <row r="280" ht="15" customHeight="1"/>
    <row r="281" s="6" customFormat="1" ht="15" customHeight="1"/>
    <row r="282" ht="52.5" customHeight="1"/>
    <row r="283" ht="15" customHeight="1"/>
    <row r="284" ht="15" customHeight="1"/>
    <row r="285" ht="31.5" customHeight="1"/>
    <row r="286" ht="31.5" customHeight="1"/>
    <row r="287" ht="63" customHeight="1"/>
    <row r="288" ht="15" customHeight="1"/>
    <row r="289" ht="15" customHeight="1"/>
    <row r="290" ht="15" customHeight="1"/>
    <row r="291" ht="15" customHeight="1"/>
    <row r="292" ht="105.75" customHeight="1"/>
    <row r="293" ht="30" customHeight="1"/>
    <row r="294" ht="15.75" customHeight="1"/>
    <row r="296" ht="15" customHeight="1"/>
    <row r="297" ht="15.75" customHeight="1"/>
    <row r="298" ht="16.5" customHeight="1"/>
    <row r="299" ht="15" customHeight="1"/>
    <row r="300" ht="12.75" customHeight="1"/>
    <row r="304" ht="30" customHeight="1"/>
    <row r="308" ht="30.75" customHeight="1"/>
    <row r="309" ht="30.75" customHeight="1"/>
    <row r="311" ht="31.5" customHeight="1"/>
    <row r="313" ht="29.25" customHeight="1"/>
    <row r="319" ht="75" customHeight="1"/>
    <row r="320" ht="31.5" customHeight="1"/>
    <row r="321" ht="45.75" customHeight="1"/>
    <row r="322" ht="30" customHeight="1"/>
    <row r="323" ht="15.75" customHeight="1"/>
    <row r="325" ht="15" customHeight="1"/>
    <row r="326" ht="15.75" customHeight="1"/>
    <row r="327" ht="16.5" customHeight="1"/>
    <row r="328" ht="15" customHeight="1"/>
    <row r="333" ht="30" customHeight="1"/>
    <row r="337" ht="30.75" customHeight="1"/>
    <row r="338" ht="30.75" customHeight="1"/>
    <row r="340" ht="31.5" customHeight="1"/>
    <row r="342" ht="29.25" customHeight="1"/>
    <row r="359" ht="50.25" customHeight="1"/>
    <row r="360" ht="50.25" customHeight="1"/>
  </sheetData>
  <sheetProtection/>
  <mergeCells count="21">
    <mergeCell ref="A6:A18"/>
    <mergeCell ref="D14:D18"/>
    <mergeCell ref="E14:E18"/>
    <mergeCell ref="C6:C18"/>
    <mergeCell ref="B6:B18"/>
    <mergeCell ref="F14:F18"/>
    <mergeCell ref="K1:L1"/>
    <mergeCell ref="D3:J3"/>
    <mergeCell ref="D4:J4"/>
    <mergeCell ref="D5:J5"/>
    <mergeCell ref="G8:L8"/>
    <mergeCell ref="D6:L7"/>
    <mergeCell ref="J14:J18"/>
    <mergeCell ref="J9:L13"/>
    <mergeCell ref="K14:K18"/>
    <mergeCell ref="L14:L18"/>
    <mergeCell ref="G14:G18"/>
    <mergeCell ref="D8:F13"/>
    <mergeCell ref="H14:H18"/>
    <mergeCell ref="I14:I18"/>
    <mergeCell ref="G9:I13"/>
  </mergeCells>
  <printOptions/>
  <pageMargins left="0.75" right="0.75" top="1" bottom="1" header="0.5" footer="0.5"/>
  <pageSetup fitToHeight="9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1" width="38.28125" style="0" customWidth="1"/>
    <col min="2" max="2" width="21.28125" style="0" customWidth="1"/>
    <col min="3" max="3" width="31.7109375" style="0" customWidth="1"/>
  </cols>
  <sheetData>
    <row r="1" spans="2:7" ht="12.75">
      <c r="B1" s="158" t="s">
        <v>105</v>
      </c>
      <c r="C1" s="158"/>
      <c r="F1" s="123" t="s">
        <v>102</v>
      </c>
      <c r="G1" s="123"/>
    </row>
    <row r="2" spans="1:3" ht="12.75">
      <c r="A2" s="24"/>
      <c r="B2" s="158" t="s">
        <v>103</v>
      </c>
      <c r="C2" s="158"/>
    </row>
    <row r="3" spans="1:3" ht="12.75">
      <c r="A3" s="24"/>
      <c r="B3" s="158" t="s">
        <v>104</v>
      </c>
      <c r="C3" s="158"/>
    </row>
    <row r="5" spans="1:3" ht="12.75">
      <c r="A5" s="201" t="s">
        <v>7</v>
      </c>
      <c r="B5" s="201" t="s">
        <v>48</v>
      </c>
      <c r="C5" s="201" t="s">
        <v>95</v>
      </c>
    </row>
    <row r="6" spans="1:3" ht="12.75">
      <c r="A6" s="201"/>
      <c r="B6" s="201"/>
      <c r="C6" s="201"/>
    </row>
    <row r="7" spans="1:3" ht="12.75">
      <c r="A7" s="201"/>
      <c r="B7" s="201"/>
      <c r="C7" s="201"/>
    </row>
    <row r="8" spans="1:3" ht="12.75">
      <c r="A8" s="201"/>
      <c r="B8" s="201"/>
      <c r="C8" s="201"/>
    </row>
    <row r="9" spans="1:3" ht="12.75">
      <c r="A9" s="26">
        <v>1</v>
      </c>
      <c r="B9" s="26">
        <v>2</v>
      </c>
      <c r="C9" s="26">
        <v>3</v>
      </c>
    </row>
    <row r="10" spans="1:3" ht="15.75" customHeight="1">
      <c r="A10" s="28" t="s">
        <v>82</v>
      </c>
      <c r="B10" s="33" t="s">
        <v>96</v>
      </c>
      <c r="C10" s="34"/>
    </row>
    <row r="11" spans="1:3" ht="15.75" customHeight="1">
      <c r="A11" s="28" t="s">
        <v>81</v>
      </c>
      <c r="B11" s="33" t="s">
        <v>97</v>
      </c>
      <c r="C11" s="34"/>
    </row>
    <row r="12" spans="1:3" ht="12.75" customHeight="1">
      <c r="A12" s="28" t="s">
        <v>98</v>
      </c>
      <c r="B12" s="33" t="s">
        <v>99</v>
      </c>
      <c r="C12" s="34"/>
    </row>
    <row r="13" spans="1:3" ht="17.25" customHeight="1">
      <c r="A13" s="28" t="s">
        <v>100</v>
      </c>
      <c r="B13" s="33" t="s">
        <v>101</v>
      </c>
      <c r="C13" s="34"/>
    </row>
    <row r="14" spans="6:7" ht="12.75">
      <c r="F14" s="123" t="s">
        <v>106</v>
      </c>
      <c r="G14" s="123"/>
    </row>
    <row r="15" spans="2:7" ht="12.75">
      <c r="B15" s="212" t="s">
        <v>107</v>
      </c>
      <c r="C15" s="212"/>
      <c r="F15" s="8"/>
      <c r="G15" s="8"/>
    </row>
    <row r="16" spans="1:3" ht="12.75">
      <c r="A16" s="201" t="s">
        <v>7</v>
      </c>
      <c r="B16" s="201" t="s">
        <v>48</v>
      </c>
      <c r="C16" s="201" t="s">
        <v>95</v>
      </c>
    </row>
    <row r="17" spans="1:3" ht="12.75">
      <c r="A17" s="201"/>
      <c r="B17" s="201"/>
      <c r="C17" s="201"/>
    </row>
    <row r="18" spans="1:3" ht="12.75">
      <c r="A18" s="201"/>
      <c r="B18" s="201"/>
      <c r="C18" s="201"/>
    </row>
    <row r="19" spans="1:3" ht="12.75">
      <c r="A19" s="201"/>
      <c r="B19" s="201"/>
      <c r="C19" s="201"/>
    </row>
    <row r="20" spans="1:3" ht="12.75">
      <c r="A20" s="26">
        <v>1</v>
      </c>
      <c r="B20" s="26">
        <v>2</v>
      </c>
      <c r="C20" s="26">
        <v>3</v>
      </c>
    </row>
    <row r="21" spans="1:3" ht="22.5" customHeight="1">
      <c r="A21" s="28" t="s">
        <v>108</v>
      </c>
      <c r="B21" s="33" t="s">
        <v>96</v>
      </c>
      <c r="C21" s="26"/>
    </row>
    <row r="22" spans="1:3" ht="52.5" customHeight="1">
      <c r="A22" s="28" t="s">
        <v>109</v>
      </c>
      <c r="B22" s="35" t="s">
        <v>97</v>
      </c>
      <c r="C22" s="28"/>
    </row>
    <row r="23" spans="1:3" ht="27.75" customHeight="1">
      <c r="A23" s="28" t="s">
        <v>110</v>
      </c>
      <c r="B23" s="35" t="s">
        <v>99</v>
      </c>
      <c r="C23" s="28"/>
    </row>
    <row r="24" ht="5.25" customHeight="1"/>
    <row r="25" spans="1:3" ht="24" customHeight="1">
      <c r="A25" s="36" t="s">
        <v>166</v>
      </c>
      <c r="B25" s="31" t="s">
        <v>115</v>
      </c>
      <c r="C25" s="38" t="s">
        <v>204</v>
      </c>
    </row>
    <row r="26" spans="1:3" ht="16.5" customHeight="1">
      <c r="A26" s="36" t="s">
        <v>167</v>
      </c>
      <c r="B26" s="31" t="s">
        <v>115</v>
      </c>
      <c r="C26" s="38" t="s">
        <v>215</v>
      </c>
    </row>
    <row r="28" spans="1:3" ht="12.75">
      <c r="A28" s="36" t="s">
        <v>111</v>
      </c>
      <c r="B28" s="31" t="s">
        <v>115</v>
      </c>
      <c r="C28" s="38" t="s">
        <v>216</v>
      </c>
    </row>
    <row r="29" ht="12.75">
      <c r="A29" s="36" t="s">
        <v>112</v>
      </c>
    </row>
  </sheetData>
  <sheetProtection/>
  <mergeCells count="12">
    <mergeCell ref="F14:G14"/>
    <mergeCell ref="F1:G1"/>
    <mergeCell ref="B1:C1"/>
    <mergeCell ref="B2:C2"/>
    <mergeCell ref="B3:C3"/>
    <mergeCell ref="A16:A19"/>
    <mergeCell ref="B16:B19"/>
    <mergeCell ref="C16:C19"/>
    <mergeCell ref="B15:C15"/>
    <mergeCell ref="A5:A8"/>
    <mergeCell ref="B5:B8"/>
    <mergeCell ref="C5:C8"/>
  </mergeCells>
  <printOptions/>
  <pageMargins left="0.75" right="0.75" top="1" bottom="1" header="0.5" footer="0.5"/>
  <pageSetup fitToHeight="9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2018-03-01T06:45:32Z</cp:lastPrinted>
  <dcterms:created xsi:type="dcterms:W3CDTF">1996-10-08T23:32:33Z</dcterms:created>
  <dcterms:modified xsi:type="dcterms:W3CDTF">2019-03-31T09:04:25Z</dcterms:modified>
  <cp:category/>
  <cp:version/>
  <cp:contentType/>
  <cp:contentStatus/>
</cp:coreProperties>
</file>